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IANO PERFORMANCE E OBIETTIVI\"/>
    </mc:Choice>
  </mc:AlternateContent>
  <xr:revisionPtr revIDLastSave="0" documentId="8_{FD9664A4-F13F-4289-A9C5-8AD39CA20619}" xr6:coauthVersionLast="47" xr6:coauthVersionMax="47" xr10:uidLastSave="{00000000-0000-0000-0000-000000000000}"/>
  <bookViews>
    <workbookView xWindow="-120" yWindow="-120" windowWidth="29040" windowHeight="15840" tabRatio="599" firstSheet="14" activeTab="20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ob. perf.ORG.2021-MODELLO" sheetId="41" r:id="rId4"/>
    <sheet name="Es.A01.1" sheetId="42" r:id="rId5"/>
    <sheet name="Es.A01.2" sheetId="49" r:id="rId6"/>
    <sheet name="Es.A01.3" sheetId="50" r:id="rId7"/>
    <sheet name="A01.4" sheetId="51" r:id="rId8"/>
    <sheet name="A01.5" sheetId="52" r:id="rId9"/>
    <sheet name="A01.6" sheetId="53" r:id="rId10"/>
    <sheet name="A01.7" sheetId="43" r:id="rId11"/>
    <sheet name="A01.8" sheetId="44" r:id="rId12"/>
    <sheet name="A01.9" sheetId="45" r:id="rId13"/>
    <sheet name="A01.10" sheetId="46" r:id="rId14"/>
    <sheet name="A01.11" sheetId="47" r:id="rId15"/>
    <sheet name="A01.12" sheetId="48" r:id="rId16"/>
    <sheet name="A01.14" sheetId="60" r:id="rId17"/>
    <sheet name="A01.15" sheetId="61" r:id="rId18"/>
    <sheet name="A01.16" sheetId="62" r:id="rId19"/>
    <sheet name="A01.17" sheetId="64" r:id="rId20"/>
    <sheet name="A01.18" sheetId="66" r:id="rId21"/>
    <sheet name="ob. perf.IND.2021-MODELLO" sheetId="10" r:id="rId22"/>
    <sheet name="Es.ATT.1" sheetId="54" r:id="rId23"/>
    <sheet name="ATT.2" sheetId="55" r:id="rId24"/>
    <sheet name="ATT.3" sheetId="56" r:id="rId25"/>
    <sheet name="ATT.4" sheetId="57" r:id="rId26"/>
    <sheet name="ATT.5" sheetId="58" r:id="rId27"/>
    <sheet name="ATT.6" sheetId="59" r:id="rId28"/>
    <sheet name="COMPARTO_PO-AP" sheetId="4" state="hidden" r:id="rId29"/>
    <sheet name="CATEGORIA_D" sheetId="5" state="hidden" r:id="rId30"/>
  </sheets>
  <definedNames>
    <definedName name="_xlnm.Print_Area" localSheetId="13">'A01.10'!$D$8:$K$31</definedName>
    <definedName name="_xlnm.Print_Area" localSheetId="14">'A01.11'!$D$8:$K$31</definedName>
    <definedName name="_xlnm.Print_Area" localSheetId="15">'A01.12'!$D$8:$K$31</definedName>
    <definedName name="_xlnm.Print_Area" localSheetId="7">'A01.4'!$D$8:$K$31</definedName>
    <definedName name="_xlnm.Print_Area" localSheetId="8">'A01.5'!$D$8:$K$31</definedName>
    <definedName name="_xlnm.Print_Area" localSheetId="9">'A01.6'!$D$8:$K$31</definedName>
    <definedName name="_xlnm.Print_Area" localSheetId="10">'A01.7'!$D$8:$K$31</definedName>
    <definedName name="_xlnm.Print_Area" localSheetId="11">'A01.8'!$D$8:$K$31</definedName>
    <definedName name="_xlnm.Print_Area" localSheetId="12">'A01.9'!$D$8:$K$31</definedName>
    <definedName name="_xlnm.Print_Area" localSheetId="23">ATT.2!$D$8:$K$31</definedName>
    <definedName name="_xlnm.Print_Area" localSheetId="24">ATT.3!$D$8:$K$31</definedName>
    <definedName name="_xlnm.Print_Area" localSheetId="25">ATT.4!$D$8:$K$31</definedName>
    <definedName name="_xlnm.Print_Area" localSheetId="26">ATT.5!$D$8:$K$31</definedName>
    <definedName name="_xlnm.Print_Area" localSheetId="27">ATT.6!$D$8:$K$31</definedName>
    <definedName name="_xlnm.Print_Area" localSheetId="29">CATEGORIA_D!$H$6:$P$54</definedName>
    <definedName name="_xlnm.Print_Area" localSheetId="28">'COMPARTO_PO-AP'!$H$6:$P$49</definedName>
    <definedName name="_xlnm.Print_Area" localSheetId="0">DIRIGENTI_OLD!$H$6:$P$69</definedName>
    <definedName name="_xlnm.Print_Area" localSheetId="4">'Es.A01.1'!$D$8:$K$29</definedName>
    <definedName name="_xlnm.Print_Area" localSheetId="5">'Es.A01.2'!$D$8:$K$30</definedName>
    <definedName name="_xlnm.Print_Area" localSheetId="6">'Es.A01.3'!$D$8:$K$30</definedName>
    <definedName name="_xlnm.Print_Area" localSheetId="22">'Es.ATT.1'!$D$8:$K$32</definedName>
    <definedName name="_xlnm.Print_Area" localSheetId="21">'ob. perf.IND.2021-MODELLO'!$D$8:$K$34</definedName>
    <definedName name="_xlnm.Print_Area" localSheetId="3">'ob. perf.ORG.2021-MODELLO'!$D$8:$K$32</definedName>
    <definedName name="_xlnm.Print_Area" localSheetId="2">PERFORMANCE_DIRIGENTI!$D$10:$K$28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4" l="1"/>
  <c r="K29" i="66"/>
  <c r="K31" i="66" s="1"/>
  <c r="K21" i="66"/>
  <c r="K13" i="66"/>
  <c r="K29" i="64" l="1"/>
  <c r="K31" i="64" s="1"/>
  <c r="K21" i="64"/>
  <c r="K13" i="64"/>
  <c r="K29" i="62"/>
  <c r="K31" i="62" s="1"/>
  <c r="K21" i="62"/>
  <c r="K13" i="62"/>
  <c r="K29" i="61"/>
  <c r="K31" i="61" s="1"/>
  <c r="K21" i="61"/>
  <c r="K13" i="61"/>
  <c r="K29" i="60"/>
  <c r="K31" i="60" s="1"/>
  <c r="K21" i="60"/>
  <c r="K13" i="60"/>
  <c r="K28" i="59"/>
  <c r="K27" i="59"/>
  <c r="K29" i="59" s="1"/>
  <c r="K31" i="59" s="1"/>
  <c r="K26" i="59"/>
  <c r="K25" i="59"/>
  <c r="K21" i="59"/>
  <c r="K13" i="59"/>
  <c r="K21" i="58"/>
  <c r="K13" i="58"/>
  <c r="K21" i="57"/>
  <c r="K13" i="57"/>
  <c r="K21" i="56"/>
  <c r="K13" i="56"/>
  <c r="K21" i="55"/>
  <c r="K13" i="55"/>
  <c r="K30" i="54"/>
  <c r="K32" i="54" s="1"/>
  <c r="K13" i="54"/>
  <c r="K21" i="48"/>
  <c r="K13" i="48"/>
  <c r="K21" i="47"/>
  <c r="K13" i="47"/>
  <c r="K29" i="46"/>
  <c r="K31" i="46" s="1"/>
  <c r="K21" i="46"/>
  <c r="K13" i="46"/>
  <c r="K21" i="45"/>
  <c r="K13" i="45"/>
  <c r="K21" i="44"/>
  <c r="K13" i="44"/>
  <c r="K21" i="43"/>
  <c r="K13" i="43"/>
  <c r="K21" i="53"/>
  <c r="K13" i="53"/>
  <c r="K21" i="52"/>
  <c r="K13" i="52"/>
  <c r="K29" i="51"/>
  <c r="K31" i="51" s="1"/>
  <c r="K21" i="51"/>
  <c r="K13" i="51"/>
  <c r="K20" i="50"/>
  <c r="K13" i="50"/>
  <c r="K20" i="49"/>
  <c r="K13" i="49"/>
  <c r="K27" i="42"/>
  <c r="K29" i="42" s="1"/>
  <c r="K19" i="42"/>
  <c r="K13" i="42"/>
  <c r="K13" i="41"/>
  <c r="K13" i="10"/>
  <c r="K29" i="45" l="1"/>
  <c r="K31" i="45" s="1"/>
  <c r="K29" i="44"/>
  <c r="K31" i="44" s="1"/>
  <c r="K29" i="52"/>
  <c r="K31" i="52" s="1"/>
  <c r="K28" i="50"/>
  <c r="K30" i="50" s="1"/>
  <c r="K29" i="48"/>
  <c r="K31" i="48" s="1"/>
  <c r="K29" i="47"/>
  <c r="K31" i="47" s="1"/>
  <c r="K29" i="43"/>
  <c r="K31" i="43" s="1"/>
  <c r="K29" i="53"/>
  <c r="K31" i="53" s="1"/>
  <c r="K29" i="55"/>
  <c r="K31" i="55" s="1"/>
  <c r="K29" i="56"/>
  <c r="K31" i="56" s="1"/>
  <c r="K29" i="57"/>
  <c r="K31" i="57" s="1"/>
  <c r="K29" i="58"/>
  <c r="K31" i="58" s="1"/>
  <c r="K28" i="49"/>
  <c r="K30" i="49" s="1"/>
  <c r="K26" i="41"/>
  <c r="K28" i="41" l="1"/>
  <c r="K27" i="41"/>
  <c r="K25" i="41"/>
  <c r="K24" i="41"/>
  <c r="K21" i="41"/>
  <c r="K29" i="41" l="1"/>
  <c r="K31" i="41" s="1"/>
  <c r="K28" i="10" l="1"/>
  <c r="K27" i="10"/>
  <c r="K26" i="10"/>
  <c r="K25" i="10"/>
  <c r="K21" i="10"/>
  <c r="H22" i="7"/>
  <c r="H23" i="7"/>
  <c r="H24" i="7"/>
  <c r="H25" i="7"/>
  <c r="H21" i="7"/>
  <c r="J19" i="7"/>
  <c r="K31" i="2"/>
  <c r="K23" i="2"/>
  <c r="H26" i="7" l="1"/>
  <c r="G28" i="7" s="1"/>
  <c r="K29" i="10"/>
  <c r="K31" i="10" s="1"/>
  <c r="F28" i="7"/>
</calcChain>
</file>

<file path=xl/sharedStrings.xml><?xml version="1.0" encoding="utf-8"?>
<sst xmlns="http://schemas.openxmlformats.org/spreadsheetml/2006/main" count="1637" uniqueCount="380">
  <si>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</si>
  <si>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</si>
  <si>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</si>
  <si>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</si>
  <si>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</si>
  <si>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</si>
  <si>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</si>
  <si>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</si>
  <si>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</si>
  <si>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</si>
  <si>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</si>
  <si>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</si>
  <si>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</si>
  <si>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</si>
  <si>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</si>
  <si>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</si>
  <si>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</si>
  <si>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</si>
  <si>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</si>
  <si>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</si>
  <si>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</si>
  <si>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</si>
  <si>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</si>
  <si>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</si>
  <si>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</si>
  <si>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</si>
  <si>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</si>
  <si>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</si>
  <si>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</si>
  <si>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</si>
  <si>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</si>
  <si>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</si>
  <si>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</si>
  <si>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</si>
  <si>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</si>
  <si>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</si>
  <si>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</si>
  <si>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</si>
  <si>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</si>
  <si>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</si>
  <si>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</si>
  <si>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</si>
  <si>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</si>
  <si>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</si>
  <si>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</si>
  <si>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</si>
  <si>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</si>
  <si>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</si>
  <si>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</si>
  <si>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</si>
  <si>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</si>
  <si>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</si>
  <si>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</si>
  <si>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</si>
  <si>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</si>
  <si>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</si>
  <si>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</si>
  <si>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</si>
  <si>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</si>
  <si>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</si>
  <si>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</si>
  <si>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</si>
  <si>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</si>
  <si>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</si>
  <si>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</si>
  <si>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</si>
  <si>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</si>
  <si>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</si>
  <si>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</si>
  <si>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</si>
  <si>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</si>
  <si>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</si>
  <si>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</si>
  <si>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</si>
  <si>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</si>
  <si>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</si>
  <si>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</si>
  <si>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</si>
  <si>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</si>
  <si>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</si>
  <si>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</si>
  <si>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</si>
  <si>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</si>
  <si>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</si>
  <si>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</si>
  <si>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</si>
  <si>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</si>
  <si>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</si>
  <si>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</si>
  <si>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</si>
  <si>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</si>
  <si>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</si>
  <si>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</si>
  <si>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</si>
  <si>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</si>
  <si>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</si>
  <si>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</si>
  <si>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</si>
  <si>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</si>
  <si>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</si>
  <si>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</si>
  <si>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</si>
  <si>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</si>
  <si>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</si>
  <si>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</si>
  <si>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</si>
  <si>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</si>
  <si>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</si>
  <si>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</si>
  <si>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</si>
  <si>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</si>
  <si>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</si>
  <si>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</si>
  <si>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</si>
  <si>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</si>
  <si>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</si>
  <si>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</si>
  <si>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</si>
  <si>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</si>
  <si>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</si>
  <si>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</si>
  <si>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</si>
  <si>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</si>
  <si>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</si>
  <si>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</si>
  <si>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</si>
  <si>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</si>
  <si>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</si>
  <si>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</si>
  <si>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</si>
  <si>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</si>
  <si>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</si>
  <si>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</si>
  <si>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</si>
  <si>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</si>
  <si>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</si>
  <si>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</si>
  <si>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</si>
  <si>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</si>
  <si>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</si>
  <si>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</si>
  <si>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</si>
  <si>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</si>
  <si>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</si>
  <si>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</si>
  <si>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</si>
  <si>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</si>
  <si>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</si>
  <si>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</si>
  <si>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</si>
  <si>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</si>
  <si>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</si>
  <si>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</si>
  <si>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</si>
  <si>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</si>
  <si>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</si>
  <si>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</si>
  <si>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</si>
  <si>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</si>
  <si>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SCHEDA OBIETTIVO PERFORMANCE INDIVIDUALE</t>
  </si>
  <si>
    <t xml:space="preserve">COLLEGATO AD OBIETTIVO DI PERFORMANCE ORGANIZZATIVA </t>
  </si>
  <si>
    <t>SI\NO</t>
  </si>
  <si>
    <t>strategicità</t>
  </si>
  <si>
    <t>rilevanza esterna</t>
  </si>
  <si>
    <t>complessità</t>
  </si>
  <si>
    <t>OBIETTIVO DI GRUPPO CON PREMIALITA'</t>
  </si>
  <si>
    <t>DESCRIZIONE</t>
  </si>
  <si>
    <t>OBIETTIVO P.T.P.C.</t>
  </si>
  <si>
    <t>SCHEDA OBIETTIVO PERFORMANCE ORGANIZZATIVA</t>
  </si>
  <si>
    <t>OBIETTIVO STRATEGICO D.U.P.</t>
  </si>
  <si>
    <t>OBIETTIVO STRATEGICO P.T.P.C.</t>
  </si>
  <si>
    <t>ARTICOLAZIONE ORGANIZZATIVA DI RIFERIMENTO</t>
  </si>
  <si>
    <t>rapporto con attività ordinaria</t>
  </si>
  <si>
    <t>ANNO</t>
  </si>
  <si>
    <t>PESATURA</t>
  </si>
  <si>
    <t>peso obiettivo</t>
  </si>
  <si>
    <t>fattore correttivo su dimensione individuale</t>
  </si>
  <si>
    <t>descrizione</t>
  </si>
  <si>
    <t>analisi scostamenti</t>
  </si>
  <si>
    <t>OBIETTIVO DI MANDATO</t>
  </si>
  <si>
    <t>MISSIONE PROGRAMMA</t>
  </si>
  <si>
    <t>CAPITOLI PEG COLLEGATI</t>
  </si>
  <si>
    <t>AREA I: AREA AFFARI GENERALI ED ISTITUZIONALI – SERVIZI ALLA PERSONA - UFFICIO DI PIANO</t>
  </si>
  <si>
    <t>2021</t>
  </si>
  <si>
    <t>dott. Alessandro Nicola Attolico</t>
  </si>
  <si>
    <t>qualitativo</t>
  </si>
  <si>
    <t>Piano economico finanziario</t>
  </si>
  <si>
    <t>Elaborazione atti di gara (capitolato tecnico, disciplinare, bando, modelli)</t>
  </si>
  <si>
    <t>provvedimento e atti di gara</t>
  </si>
  <si>
    <t>Indizionezione gara e affidamento</t>
  </si>
  <si>
    <t>provvedimento di aggiudicazione</t>
  </si>
  <si>
    <t>Accertamento risorse regionali e ministeriali assegnate</t>
  </si>
  <si>
    <t>Definizione del fabbisogno, verifica domande</t>
  </si>
  <si>
    <t>Definizione del contratto di servizio</t>
  </si>
  <si>
    <t>Verifica del servizio</t>
  </si>
  <si>
    <t>provvedimento</t>
  </si>
  <si>
    <t>istruttoria domande</t>
  </si>
  <si>
    <t>stipula contratto</t>
  </si>
  <si>
    <t>Istruttoria liquidazioni</t>
  </si>
  <si>
    <t>2.1: IL CAPITALE UMANO: UNA RISORSA DA VALORIZZARE</t>
  </si>
  <si>
    <t>***</t>
  </si>
  <si>
    <t>Srupporto e sostegno alle istituzionai di fragilità e prevenzione dell'abbandono e della dispersione scolastica</t>
  </si>
  <si>
    <t>La scuola aperta al territorio: sinergie con i diversi attori del tessuto culturale e socio-economico</t>
  </si>
  <si>
    <t>sostenere le iniziative del Cast, ovvero il Comitato delle associazioni sportive tranesi ed il particolare il cast day, ovvero un evento dedicato interamente allo sport giovanile</t>
  </si>
  <si>
    <t>Progetti di recupero delle competenze lavorative, coinvolgendo aziende che insegneranno artigianalità e tecniche di mestieri in forte carenza di risorse umane professionali</t>
  </si>
  <si>
    <t>Progetto Emergenza Alimentare, individuando un immobile comunale come terminale logistico di raccolta e smistamento degli alimenti</t>
  </si>
  <si>
    <t>Consolidamento del partenariato per il sostegno di manifestazioni caretterizzanti l'offerta culturale del territorio</t>
  </si>
  <si>
    <t>Apertura del Museo Archelogico all'interno del Monastero di Colonna e messa in rete di tutti i siti ed i servizi culturali</t>
  </si>
  <si>
    <t>Attivazione di prestazioni di telesoccorso</t>
  </si>
  <si>
    <t>quantitativo</t>
  </si>
  <si>
    <t>5</t>
  </si>
  <si>
    <t>front-office</t>
  </si>
  <si>
    <t>back-office</t>
  </si>
  <si>
    <t>atti di liquidazione</t>
  </si>
  <si>
    <t>Accoglienza, informazione e orientamento per fitto casa</t>
  </si>
  <si>
    <t>Raccordo con tutti i soggetti che cocorrono alla governance del fitto casa</t>
  </si>
  <si>
    <t xml:space="preserve">Liquidazione contributo </t>
  </si>
  <si>
    <t>Indizione gara e affidamento</t>
  </si>
  <si>
    <t>Istruttoria delle domande dei buoni spesa per emergenza sanitaria COVID-19</t>
  </si>
  <si>
    <t>valutazione di tutte le domande pervenute</t>
  </si>
  <si>
    <t>attivazione di una misura telematica per la richiesta di buoni spesa da accreditarsi sulla tessera sanitaria</t>
  </si>
  <si>
    <t>Liquidazione degli esserci commerciali che aderiscono alla Misura</t>
  </si>
  <si>
    <t>provvedimenti dirigenziali</t>
  </si>
  <si>
    <t>affidamento del servizio</t>
  </si>
  <si>
    <t>Definizione del fabbisogno SIPROIMI</t>
  </si>
  <si>
    <t>abbinamento dei beneficiari Rdc con i soggetti poubblici e privati</t>
  </si>
  <si>
    <t>procedure ad evidenza pubblica per raccogliera la disponibilità di soggetti pubblici e privati ad accogliere i destinatari della misura Rdc</t>
  </si>
  <si>
    <t>monitoraggio della Misura</t>
  </si>
  <si>
    <t>istruttoria delle manifestazioni di interesse e approvazione dei PUC</t>
  </si>
  <si>
    <t>provvedimento e avviso pubblico</t>
  </si>
  <si>
    <t>approvazione di almento n. 10 PUC</t>
  </si>
  <si>
    <t xml:space="preserve">avvio dei PUC </t>
  </si>
  <si>
    <t>qualitatito</t>
  </si>
  <si>
    <t>valutazione in itinere</t>
  </si>
  <si>
    <t>Concertazione</t>
  </si>
  <si>
    <t>Elaborazione del Piano Sociale di Zona</t>
  </si>
  <si>
    <t>deliberazione del C.I.</t>
  </si>
  <si>
    <t>almeno un incontro con il partenariato</t>
  </si>
  <si>
    <t>redazione del Piano Sociale di Zona</t>
  </si>
  <si>
    <t>azioni di informazioni e sensibilizzazioni  per raccogliera la disponibilità di soggetti pubblici e privati ad accogliere i destinatari della misura RED</t>
  </si>
  <si>
    <t>comunicati stampa, attività a sportello</t>
  </si>
  <si>
    <t>abbinamento dei beneficiari RED con i soggetti poubblici e privati</t>
  </si>
  <si>
    <t xml:space="preserve">avvio trocini e lavori di comunità </t>
  </si>
  <si>
    <t>individuazione di nuove progettualità di comunità</t>
  </si>
  <si>
    <t>potenziamento servizi all'utenza</t>
  </si>
  <si>
    <t>efficientamento godibilità degli spazi</t>
  </si>
  <si>
    <t xml:space="preserve">sviluppo servizi on-line </t>
  </si>
  <si>
    <t>nuove forme di coinvolgimento dell'utenza in particolare scolastica</t>
  </si>
  <si>
    <t>quantitavo</t>
  </si>
  <si>
    <t>completamento intervento community library</t>
  </si>
  <si>
    <t>Ricognizione/mappatura patrimonio immibiliare comunale e del territorio (scuole, provincia, terzo settore, filantropi, etc.)</t>
  </si>
  <si>
    <t>Proposta di indirizzo di delibera di giunta per l'avvio dell'azione</t>
  </si>
  <si>
    <t>numero di strutture potenzialmente idonee</t>
  </si>
  <si>
    <t>proposta di deliberazione di giunta</t>
  </si>
  <si>
    <t>Ammissione ed esclusione dei candidati</t>
  </si>
  <si>
    <t>Espletamento delle prove d'esame</t>
  </si>
  <si>
    <t>Approvazione delle graduatorie</t>
  </si>
  <si>
    <t>UFFICIO PERSONALE</t>
  </si>
  <si>
    <t>monitoraggio</t>
  </si>
  <si>
    <t>proposta di indirizzo della giunta</t>
  </si>
  <si>
    <t>avviso</t>
  </si>
  <si>
    <t>tavolo di progettazione</t>
  </si>
  <si>
    <t>avvio delle attività</t>
  </si>
  <si>
    <t xml:space="preserve">progettualità della messe in rete dei siti e servizi culturali </t>
  </si>
  <si>
    <t>Attivazione del servizio ADE</t>
  </si>
  <si>
    <t>Monitoraggio dei fenomeni di dispersione scolastica e condivisione delle strategie con gli istituti scolastici</t>
  </si>
  <si>
    <t>Servizio sociale professionale e ufficio di piano</t>
  </si>
  <si>
    <t>n. incontri</t>
  </si>
  <si>
    <t>Tavolo di co-progettazione</t>
  </si>
  <si>
    <t>Monitoraggio</t>
  </si>
  <si>
    <t>pubblica istruzione</t>
  </si>
  <si>
    <t>approvazione avviso pubblico</t>
  </si>
  <si>
    <t>Confronto con le associazioni sportive</t>
  </si>
  <si>
    <t>Realizzazione evento dedicato allo sport giovanile</t>
  </si>
  <si>
    <t>ufficio sport</t>
  </si>
  <si>
    <t>n. 1 evento</t>
  </si>
  <si>
    <t xml:space="preserve">proposta indirizzo Deliberazione di Coordinamento Istituzionale </t>
  </si>
  <si>
    <t>ufficio di piano</t>
  </si>
  <si>
    <t>ufficio di piano - pon inclusione/fondo povertà</t>
  </si>
  <si>
    <t>qualitatitvo</t>
  </si>
  <si>
    <t>proposta di delibera di giunta</t>
  </si>
  <si>
    <t>approvazione avviso</t>
  </si>
  <si>
    <t>avvio banco alimentare</t>
  </si>
  <si>
    <t>riscontri documentali e in presenza</t>
  </si>
  <si>
    <t>sottoscrizione del protocollo d'intesa</t>
  </si>
  <si>
    <t>ufficio cultura</t>
  </si>
  <si>
    <t>redazione protocollo d'intesa</t>
  </si>
  <si>
    <t>n. progettualità</t>
  </si>
  <si>
    <t>mastropasqua</t>
  </si>
  <si>
    <t>caracciolo, catino, mastrapasqua</t>
  </si>
  <si>
    <t>camarca, fina</t>
  </si>
  <si>
    <t>assistenti sociali</t>
  </si>
  <si>
    <t>della cananea salomone</t>
  </si>
  <si>
    <t>della cananea salomone, piccarreta</t>
  </si>
  <si>
    <t>della cananea salomone, gargiuolo</t>
  </si>
  <si>
    <t>tota, pansitta, camarca</t>
  </si>
  <si>
    <t>servizio biblioteca</t>
  </si>
  <si>
    <t>A01.2 Ridefinizione contratto servizio trasporto scolastico - attivazione procedure di accertamento fondi regionali e ministeriali</t>
  </si>
  <si>
    <t>A01.4 Realizzazione di tavoli di coordinamento con i diversi attori del tessuto culturale e socio-economico</t>
  </si>
  <si>
    <t>A01.5 Gestire la coprogettazione di manifestazioni di promozione della pratica sportiva</t>
  </si>
  <si>
    <t>A01.6 Avvio percorso di aggiornamento del Piano Sociale di Zona</t>
  </si>
  <si>
    <t>A01.7 Attivazione di tirocini e lavori di comunità per beneficiari RED</t>
  </si>
  <si>
    <t>A01.8 Tavolo di co-progettazione finalizzato ad individuare un progetto teso all'attivazione del c.d. Banco Alimentare</t>
  </si>
  <si>
    <t>A01.9 Perfezionamento intese per i "Dialoghi di Trani"</t>
  </si>
  <si>
    <t>A01.10 Avvio gestione complesso</t>
  </si>
  <si>
    <t>A01.11. Completamento interventi di adeguamento impianti, predisposizione progettualità/potenziamento dell'attuale servizio di gestione esternalzzata in modalità "one person library"</t>
  </si>
  <si>
    <t>A01.12 Ampliamento del servizio biblioteca con individuazione di sedi decentrate nei punti estremi, a nord e sud della città</t>
  </si>
  <si>
    <t>ATT.1 Rinnovo procedura concessione servizio refezione scolastica</t>
  </si>
  <si>
    <t>ATT.2 avvio e consolidamento progetti di prestazione di pubblica utilità per percettori di benefici</t>
  </si>
  <si>
    <t>ATT.3 gestione misure di sostegno per nuclei colpiti da emergenza COVID</t>
  </si>
  <si>
    <t>ATT.4 rinnovo affidamenti per garantire continuità dei servizi</t>
  </si>
  <si>
    <t>ATT.5 Gestione procedure di accesso ai sostegni alle locazioni</t>
  </si>
  <si>
    <t>ATT.6 Inserimento telesoccorso nell'ambito degli interventi di pronto intervento sociale</t>
  </si>
  <si>
    <t>Servizio sociale professionale e Pubblica Istruzione</t>
  </si>
  <si>
    <t>Prevenzione e contrasto alla dispersione scolastica</t>
  </si>
  <si>
    <t>realizzazione di  un registro comunale delle segnalazioni</t>
  </si>
  <si>
    <t>Aumento della scolarizzazione nella prima infanzia</t>
  </si>
  <si>
    <t>A01.14 Sostegni alla frequenza</t>
  </si>
  <si>
    <t>Abbattimento/integrazione delle rette per la frequenza di strutture e servizi per la prima infanzia</t>
  </si>
  <si>
    <t>pubblica istruzione e ufficio di piano</t>
  </si>
  <si>
    <t>n. voucher di minori/ n. integrazioni rette</t>
  </si>
  <si>
    <t>Progetti di constrasto alla povertà educativa</t>
  </si>
  <si>
    <t>A01.15 Doposcuola comunale - attività estive di socializzazione</t>
  </si>
  <si>
    <t>Attività di doposcuola</t>
  </si>
  <si>
    <t>servizi sociali</t>
  </si>
  <si>
    <t>Individuazione di soggetti privati a seguito procedura di evidenza pubblica</t>
  </si>
  <si>
    <t>Attività estive di socializzazione</t>
  </si>
  <si>
    <t>Approvazione degli indirizzi di realizzazione delle attività e di utilizzo delle risorse ministeriali con delibera di giunta</t>
  </si>
  <si>
    <t>Incentivare nuove forme di produzione culturale attraverso forme di partenariato pubblico-privato</t>
  </si>
  <si>
    <t>A01.16 Creazione di tavoli di co-progettazione con il terzo settore</t>
  </si>
  <si>
    <t>Attività di informazione e sensibilizzazione del terzo settore</t>
  </si>
  <si>
    <t>Costituzione del tavolo di co-progettazione con il terzo settore</t>
  </si>
  <si>
    <t>disseminazione, sensibilizzazione, informazione</t>
  </si>
  <si>
    <t>Approvazione di un Avviso Pubblico per la costituzione di un tavolo di co-progettazione</t>
  </si>
  <si>
    <t>A01.17 Aggiornamento del regolamento comunale in materia di contributi alle attività culturali</t>
  </si>
  <si>
    <t>Indirizzi della Giunta Comunale</t>
  </si>
  <si>
    <t>formulazione di una proposta di aggiornamento del regolamento comunale in materia di contributi alle attività culturali</t>
  </si>
  <si>
    <t>quantitativo - adozione prevvedimenti</t>
  </si>
  <si>
    <t>quantitativo - N. prove espletate/N. concorsi banditi</t>
  </si>
  <si>
    <t xml:space="preserve">quantitativo - N. graduatorie approvate o (N. graduatorie approvate/Tot. graduatorie approvabili)X100 </t>
  </si>
  <si>
    <t>qualitativo - CUSTOME % SODDISFAZIONE</t>
  </si>
  <si>
    <t>perché manca collegamento/descrizione?</t>
  </si>
  <si>
    <t>&gt; 65% -  &gt; 60%</t>
  </si>
  <si>
    <t>Az. 6</t>
  </si>
  <si>
    <t>qualitativo/qualitativo - somministrazione survey e misurazione apprezzamento - N. survey restituite/N. survey consegnate - media gradimento</t>
  </si>
  <si>
    <t xml:space="preserve">qualitativo/qualitativo - somministrazione survey e misurazione apprezzamento - N. survey restituite/N. survey consegnate - media gradimento </t>
  </si>
  <si>
    <t>Verifica finale con stakeholders (anche focus group)</t>
  </si>
  <si>
    <t>Verifica intermedia con stakeholders (anche focus group)</t>
  </si>
  <si>
    <t>&gt; 80% -  &gt; 75%</t>
  </si>
  <si>
    <t>quantitativo - N. Carte di Servizio adottate, N. iniziative di comunicazione avviate - N. campagne di comunicazione concluse</t>
  </si>
  <si>
    <t>n. 1 - n. 1</t>
  </si>
  <si>
    <t xml:space="preserve">Miss. 1 - Prog. 10 </t>
  </si>
  <si>
    <t>A01.1 completare le procedure di concorso avviate nel 2020 tese ad accrescere quantitativamente e qualitativamente il "capitale umano"  secondo il modello c.d. civil servant e per realizzare le nuove strategie sviluppate a livello locale, nazionale ed europeo.</t>
  </si>
  <si>
    <t>adozione provvedimenti per i sette profili a concorso</t>
  </si>
  <si>
    <t>[approvazione delle graduatorie di concorso di almeno 4 profili professionali] 4 - 70%</t>
  </si>
  <si>
    <t xml:space="preserve">[espletamento delle prove d'esame [per almeno sei profili professionali] </t>
  </si>
  <si>
    <t>Completamento degli organici con il recepimento di nuove competenze e professionalità mediante lo svolgimento  di procedure di reclutamento, in ragione dei fabbisogni di tempo rilevati</t>
  </si>
  <si>
    <t>pubblica istruzione e trasporto scolastico</t>
  </si>
  <si>
    <t>n. bambini  di cui n. bambini da nuclei RdC</t>
  </si>
  <si>
    <t>A01.3 Attivazione del servizio ADE, realizzazione di un registro comunale  delle segnalazioni relative al fenomeno della disperizione scolastica, finalizzato al concorso alla realizzaizone del Goal 4 degli SDG's 2030 dell'ONU</t>
  </si>
  <si>
    <t>quantitativo (N. incontri programmati/N. incontri realizzati)</t>
  </si>
  <si>
    <t>Entro il 2030, assicurarsi che tutti i ragazzi e le ragazze completino una istruzione primaria e secondaria libera, equa e di qualità che porti a rilevanti ed efficaci risultati di apprendimento</t>
  </si>
  <si>
    <t>31/12/2021 - 2030</t>
  </si>
  <si>
    <t>Elaborazione di una proposta di Delibera di Giunta</t>
  </si>
  <si>
    <t>Servizi Sociali</t>
  </si>
  <si>
    <t>Politiche Sociali</t>
  </si>
  <si>
    <t>A01.18 Verso una piena inclusione delle persone con disabilità</t>
  </si>
  <si>
    <t>Giornata mondiale per la consapevolezza sull'autismo</t>
  </si>
  <si>
    <t>Atto di indirizzo sul Dopo di Noi</t>
  </si>
  <si>
    <t>Rafforzamento dell'inclusione delle persone con lo spettro autistico attraverso l'inserimento lavorativo con percorso protetto</t>
  </si>
  <si>
    <t>Azioni di informazione e sensibilizazione sui bisogni speciali delle persone con lo spettro autistico</t>
  </si>
  <si>
    <t>Attivazione di n. 3 percorsi lavorativi</t>
  </si>
  <si>
    <t>N. 1 Evento di sensibilizzazione</t>
  </si>
  <si>
    <t>Promuovere il marchio Trani Autism Friendly</t>
  </si>
  <si>
    <t>Co-programmazione ex art. 55 D.lgd 117/2017 sul Dopo di Noi</t>
  </si>
  <si>
    <t>Pubblicazione Avviso Pubblico e insesiamento tavolo di co-programmazione</t>
  </si>
  <si>
    <t>NO</t>
  </si>
  <si>
    <t>SI</t>
  </si>
  <si>
    <t>Realizzazione ed adozione dei carta dei servizi e realizzazione campagna di comunicazione agli stakeholders degli istituti di cui al D.Lgs. 198.2009</t>
  </si>
  <si>
    <t xml:space="preserve">Definizione del fabbisogno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</si>
</sst>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6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56"/>
      <name val="Calibri"/>
      <family val="2"/>
    </font>
    <font>
      <b/>
      <sz val="24"/>
      <color indexed="56"/>
      <name val="Calibri"/>
      <family val="2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1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rgb="FF003366"/>
      <name val="Calibri"/>
      <family val="2"/>
    </font>
    <font>
      <sz val="16"/>
      <color indexed="56"/>
      <name val="Calibri"/>
      <family val="2"/>
    </font>
    <font>
      <sz val="14"/>
      <color indexed="56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3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7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5" fontId="15" fillId="0" borderId="0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4" fontId="25" fillId="0" borderId="5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5" fillId="0" borderId="5" xfId="0" applyFont="1" applyBorder="1"/>
    <xf numFmtId="0" fontId="28" fillId="0" borderId="30" xfId="0" applyFont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right" vertical="center"/>
    </xf>
    <xf numFmtId="164" fontId="38" fillId="7" borderId="9" xfId="1" applyNumberFormat="1" applyFont="1" applyFill="1" applyBorder="1" applyAlignment="1">
      <alignment horizontal="center" vertical="center" wrapText="1"/>
    </xf>
    <xf numFmtId="0" fontId="35" fillId="7" borderId="51" xfId="0" applyFont="1" applyFill="1" applyBorder="1" applyAlignment="1">
      <alignment horizontal="centerContinuous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Continuous" vertical="center" wrapText="1"/>
    </xf>
    <xf numFmtId="0" fontId="35" fillId="7" borderId="11" xfId="0" applyFont="1" applyFill="1" applyBorder="1" applyAlignment="1">
      <alignment horizontal="centerContinuous" vertical="center" wrapText="1"/>
    </xf>
    <xf numFmtId="0" fontId="35" fillId="7" borderId="50" xfId="0" applyFont="1" applyFill="1" applyBorder="1" applyAlignment="1">
      <alignment horizontal="centerContinuous" vertical="center" wrapText="1"/>
    </xf>
    <xf numFmtId="0" fontId="29" fillId="7" borderId="53" xfId="0" applyFont="1" applyFill="1" applyBorder="1"/>
    <xf numFmtId="165" fontId="38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4" fillId="0" borderId="5" xfId="0" applyNumberFormat="1" applyFont="1" applyFill="1" applyBorder="1" applyAlignment="1">
      <alignment horizontal="centerContinuous" vertical="center" wrapText="1"/>
    </xf>
    <xf numFmtId="0" fontId="32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right" vertical="center"/>
    </xf>
    <xf numFmtId="164" fontId="38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32" fillId="7" borderId="56" xfId="0" applyFont="1" applyFill="1" applyBorder="1" applyAlignment="1">
      <alignment horizontal="centerContinuous" vertical="center" wrapText="1"/>
    </xf>
    <xf numFmtId="49" fontId="33" fillId="8" borderId="5" xfId="0" applyNumberFormat="1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Continuous" vertical="center" wrapText="1"/>
    </xf>
    <xf numFmtId="0" fontId="9" fillId="8" borderId="13" xfId="0" applyFont="1" applyFill="1" applyBorder="1" applyAlignment="1">
      <alignment horizontal="centerContinuous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0" fillId="8" borderId="46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39" fillId="8" borderId="46" xfId="0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39" fillId="8" borderId="38" xfId="0" applyFont="1" applyFill="1" applyBorder="1" applyAlignment="1">
      <alignment horizontal="center" vertical="center" wrapText="1"/>
    </xf>
    <xf numFmtId="0" fontId="13" fillId="8" borderId="53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right" vertical="center"/>
    </xf>
    <xf numFmtId="164" fontId="15" fillId="8" borderId="9" xfId="1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right" vertical="center"/>
    </xf>
    <xf numFmtId="164" fontId="15" fillId="8" borderId="0" xfId="1" applyNumberFormat="1" applyFont="1" applyFill="1" applyBorder="1" applyAlignment="1">
      <alignment horizontal="center" vertical="center" wrapText="1"/>
    </xf>
    <xf numFmtId="0" fontId="12" fillId="8" borderId="50" xfId="0" applyFont="1" applyFill="1" applyBorder="1" applyAlignment="1">
      <alignment horizontal="centerContinuous" vertical="center" wrapText="1"/>
    </xf>
    <xf numFmtId="0" fontId="12" fillId="8" borderId="51" xfId="0" applyFont="1" applyFill="1" applyBorder="1" applyAlignment="1">
      <alignment horizontal="centerContinuous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Continuous" vertical="center" wrapText="1"/>
    </xf>
    <xf numFmtId="0" fontId="12" fillId="8" borderId="11" xfId="0" applyFont="1" applyFill="1" applyBorder="1" applyAlignment="1">
      <alignment horizontal="centerContinuous" vertical="center" wrapText="1"/>
    </xf>
    <xf numFmtId="0" fontId="0" fillId="8" borderId="0" xfId="0" applyFill="1" applyBorder="1" applyAlignment="1">
      <alignment horizontal="center" vertical="center" textRotation="90"/>
    </xf>
    <xf numFmtId="0" fontId="22" fillId="8" borderId="0" xfId="0" applyFont="1" applyFill="1" applyBorder="1" applyAlignment="1">
      <alignment horizontal="center" vertical="center" textRotation="90"/>
    </xf>
    <xf numFmtId="0" fontId="0" fillId="8" borderId="53" xfId="0" applyFill="1" applyBorder="1"/>
    <xf numFmtId="165" fontId="15" fillId="8" borderId="7" xfId="0" applyNumberFormat="1" applyFont="1" applyFill="1" applyBorder="1" applyAlignment="1">
      <alignment horizontal="center" vertical="center" wrapText="1"/>
    </xf>
    <xf numFmtId="0" fontId="32" fillId="7" borderId="52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textRotation="90"/>
    </xf>
    <xf numFmtId="2" fontId="34" fillId="0" borderId="5" xfId="0" applyNumberFormat="1" applyFont="1" applyFill="1" applyBorder="1" applyAlignment="1">
      <alignment horizontal="centerContinuous" vertical="center" wrapText="1"/>
    </xf>
    <xf numFmtId="0" fontId="25" fillId="0" borderId="19" xfId="0" applyFont="1" applyFill="1" applyBorder="1" applyAlignment="1">
      <alignment horizontal="right" vertical="center" wrapText="1"/>
    </xf>
    <xf numFmtId="2" fontId="10" fillId="0" borderId="13" xfId="0" applyNumberFormat="1" applyFont="1" applyFill="1" applyBorder="1"/>
    <xf numFmtId="2" fontId="32" fillId="7" borderId="5" xfId="0" applyNumberFormat="1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9" fillId="8" borderId="10" xfId="0" applyFont="1" applyFill="1" applyBorder="1" applyAlignment="1">
      <alignment horizontal="center" vertical="center" textRotation="90"/>
    </xf>
    <xf numFmtId="0" fontId="9" fillId="8" borderId="14" xfId="0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wrapText="1"/>
    </xf>
    <xf numFmtId="0" fontId="52" fillId="8" borderId="42" xfId="0" applyFont="1" applyFill="1" applyBorder="1" applyAlignment="1">
      <alignment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44" fillId="7" borderId="5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Continuous" vertical="center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54" fillId="0" borderId="5" xfId="0" applyFont="1" applyBorder="1" applyAlignment="1">
      <alignment vertical="center" wrapText="1"/>
    </xf>
    <xf numFmtId="14" fontId="54" fillId="0" borderId="5" xfId="0" applyNumberFormat="1" applyFont="1" applyBorder="1" applyAlignment="1">
      <alignment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14" fontId="55" fillId="0" borderId="5" xfId="0" applyNumberFormat="1" applyFont="1" applyBorder="1" applyAlignment="1">
      <alignment horizontal="center" vertical="center" wrapText="1"/>
    </xf>
    <xf numFmtId="0" fontId="55" fillId="0" borderId="5" xfId="0" applyFont="1" applyBorder="1" applyAlignment="1">
      <alignment horizontal="left" vertical="center" wrapText="1"/>
    </xf>
    <xf numFmtId="49" fontId="55" fillId="0" borderId="5" xfId="0" applyNumberFormat="1" applyFont="1" applyBorder="1" applyAlignment="1">
      <alignment horizontal="left" vertical="center" wrapText="1"/>
    </xf>
    <xf numFmtId="0" fontId="8" fillId="0" borderId="5" xfId="0" applyFont="1" applyBorder="1"/>
    <xf numFmtId="0" fontId="52" fillId="8" borderId="5" xfId="0" applyFont="1" applyFill="1" applyBorder="1" applyAlignment="1">
      <alignment vertical="center" wrapText="1"/>
    </xf>
    <xf numFmtId="0" fontId="39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right" vertical="center"/>
    </xf>
    <xf numFmtId="164" fontId="15" fillId="8" borderId="5" xfId="1" applyNumberFormat="1" applyFont="1" applyFill="1" applyBorder="1" applyAlignment="1">
      <alignment horizontal="center" vertical="center" wrapText="1"/>
    </xf>
    <xf numFmtId="14" fontId="55" fillId="0" borderId="5" xfId="0" applyNumberFormat="1" applyFont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horizontal="left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57" fillId="0" borderId="5" xfId="0" applyFont="1" applyBorder="1" applyAlignment="1">
      <alignment horizontal="left" vertical="center" wrapText="1"/>
    </xf>
    <xf numFmtId="49" fontId="57" fillId="0" borderId="5" xfId="0" applyNumberFormat="1" applyFont="1" applyBorder="1" applyAlignment="1">
      <alignment horizontal="left" vertical="center" wrapText="1"/>
    </xf>
    <xf numFmtId="14" fontId="57" fillId="0" borderId="5" xfId="0" applyNumberFormat="1" applyFont="1" applyBorder="1" applyAlignment="1">
      <alignment horizontal="center" vertical="center" wrapText="1"/>
    </xf>
    <xf numFmtId="0" fontId="58" fillId="0" borderId="5" xfId="0" applyFont="1" applyBorder="1" applyAlignment="1">
      <alignment vertical="center" wrapText="1"/>
    </xf>
    <xf numFmtId="0" fontId="59" fillId="0" borderId="5" xfId="0" applyFont="1" applyBorder="1" applyAlignment="1">
      <alignment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right" vertical="center" wrapText="1"/>
    </xf>
    <xf numFmtId="165" fontId="10" fillId="0" borderId="48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/>
    <xf numFmtId="0" fontId="25" fillId="0" borderId="5" xfId="0" applyFont="1" applyFill="1" applyBorder="1" applyAlignment="1">
      <alignment horizontal="right" vertical="center" wrapText="1"/>
    </xf>
    <xf numFmtId="2" fontId="10" fillId="0" borderId="5" xfId="0" applyNumberFormat="1" applyFont="1" applyFill="1" applyBorder="1"/>
    <xf numFmtId="0" fontId="24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/>
    </xf>
    <xf numFmtId="16" fontId="49" fillId="0" borderId="13" xfId="0" applyNumberFormat="1" applyFont="1" applyFill="1" applyBorder="1" applyAlignment="1">
      <alignment horizontal="center" vertical="center"/>
    </xf>
    <xf numFmtId="14" fontId="57" fillId="0" borderId="5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 vertical="center"/>
    </xf>
    <xf numFmtId="14" fontId="56" fillId="0" borderId="5" xfId="0" applyNumberFormat="1" applyFont="1" applyBorder="1" applyAlignment="1">
      <alignment horizontal="center" vertical="center" wrapText="1"/>
    </xf>
    <xf numFmtId="165" fontId="60" fillId="0" borderId="6" xfId="0" applyNumberFormat="1" applyFont="1" applyBorder="1" applyAlignment="1">
      <alignment horizontal="left" vertical="center" wrapText="1"/>
    </xf>
    <xf numFmtId="0" fontId="28" fillId="0" borderId="3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0" fontId="20" fillId="7" borderId="5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textRotation="90"/>
    </xf>
    <xf numFmtId="0" fontId="32" fillId="7" borderId="23" xfId="0" applyFont="1" applyFill="1" applyBorder="1" applyAlignment="1">
      <alignment horizontal="center" vertical="center" textRotation="90"/>
    </xf>
    <xf numFmtId="0" fontId="29" fillId="7" borderId="24" xfId="0" applyFont="1" applyFill="1" applyBorder="1" applyAlignment="1">
      <alignment horizontal="center" vertical="center" textRotation="90"/>
    </xf>
    <xf numFmtId="0" fontId="35" fillId="7" borderId="5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textRotation="90"/>
    </xf>
    <xf numFmtId="0" fontId="49" fillId="0" borderId="13" xfId="0" applyFont="1" applyBorder="1" applyAlignment="1">
      <alignment horizontal="center" vertical="center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40" fillId="7" borderId="49" xfId="0" applyFont="1" applyFill="1" applyBorder="1" applyAlignment="1">
      <alignment horizontal="center" vertical="center" wrapText="1"/>
    </xf>
    <xf numFmtId="0" fontId="40" fillId="7" borderId="31" xfId="0" applyFont="1" applyFill="1" applyBorder="1" applyAlignment="1">
      <alignment horizontal="center" vertical="center" wrapText="1"/>
    </xf>
    <xf numFmtId="0" fontId="42" fillId="7" borderId="42" xfId="0" applyFont="1" applyFill="1" applyBorder="1" applyAlignment="1">
      <alignment horizontal="left" vertical="center" wrapText="1"/>
    </xf>
    <xf numFmtId="0" fontId="42" fillId="7" borderId="25" xfId="0" applyFont="1" applyFill="1" applyBorder="1" applyAlignment="1">
      <alignment horizontal="left" vertical="center" wrapText="1"/>
    </xf>
    <xf numFmtId="0" fontId="48" fillId="0" borderId="5" xfId="0" applyFont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43" fillId="7" borderId="42" xfId="0" applyFont="1" applyFill="1" applyBorder="1" applyAlignment="1">
      <alignment horizontal="center" vertical="center"/>
    </xf>
    <xf numFmtId="0" fontId="43" fillId="7" borderId="25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38" fillId="7" borderId="42" xfId="0" applyFont="1" applyFill="1" applyBorder="1" applyAlignment="1">
      <alignment horizontal="left" vertical="center" wrapText="1"/>
    </xf>
    <xf numFmtId="0" fontId="38" fillId="7" borderId="25" xfId="0" applyFont="1" applyFill="1" applyBorder="1" applyAlignment="1">
      <alignment horizontal="left" vertical="center" wrapText="1"/>
    </xf>
    <xf numFmtId="0" fontId="38" fillId="7" borderId="42" xfId="0" applyFont="1" applyFill="1" applyBorder="1" applyAlignment="1">
      <alignment horizontal="center"/>
    </xf>
    <xf numFmtId="0" fontId="38" fillId="7" borderId="25" xfId="0" applyFont="1" applyFill="1" applyBorder="1" applyAlignment="1">
      <alignment horizontal="center"/>
    </xf>
    <xf numFmtId="0" fontId="49" fillId="0" borderId="42" xfId="0" applyFont="1" applyBorder="1" applyAlignment="1">
      <alignment horizontal="left" vertical="center" wrapText="1"/>
    </xf>
    <xf numFmtId="0" fontId="49" fillId="0" borderId="26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39" fillId="8" borderId="50" xfId="0" applyFont="1" applyFill="1" applyBorder="1" applyAlignment="1">
      <alignment horizontal="center" vertical="center" wrapText="1"/>
    </xf>
    <xf numFmtId="0" fontId="39" fillId="8" borderId="30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textRotation="90"/>
    </xf>
    <xf numFmtId="0" fontId="9" fillId="8" borderId="23" xfId="0" applyFont="1" applyFill="1" applyBorder="1" applyAlignment="1">
      <alignment horizontal="center" vertical="center" textRotation="90"/>
    </xf>
    <xf numFmtId="0" fontId="22" fillId="8" borderId="24" xfId="0" applyFont="1" applyFill="1" applyBorder="1" applyAlignment="1">
      <alignment horizontal="center" vertical="center" textRotation="90"/>
    </xf>
    <xf numFmtId="49" fontId="33" fillId="8" borderId="5" xfId="0" applyNumberFormat="1" applyFont="1" applyFill="1" applyBorder="1" applyAlignment="1">
      <alignment horizontal="center" vertical="center"/>
    </xf>
    <xf numFmtId="0" fontId="31" fillId="8" borderId="46" xfId="0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center" vertical="center" textRotation="90"/>
    </xf>
    <xf numFmtId="0" fontId="16" fillId="8" borderId="23" xfId="0" applyFont="1" applyFill="1" applyBorder="1" applyAlignment="1">
      <alignment horizontal="center" vertical="center" textRotation="90"/>
    </xf>
    <xf numFmtId="0" fontId="0" fillId="8" borderId="24" xfId="0" applyFill="1" applyBorder="1" applyAlignment="1">
      <alignment horizontal="center" vertical="center" textRotation="90"/>
    </xf>
    <xf numFmtId="0" fontId="9" fillId="8" borderId="56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23" fillId="8" borderId="42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30" fillId="8" borderId="42" xfId="0" applyFont="1" applyFill="1" applyBorder="1" applyAlignment="1">
      <alignment horizontal="center" vertical="center" wrapText="1"/>
    </xf>
    <xf numFmtId="0" fontId="30" fillId="8" borderId="2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 vertical="center" textRotation="90"/>
    </xf>
    <xf numFmtId="0" fontId="0" fillId="8" borderId="5" xfId="0" applyFill="1" applyBorder="1" applyAlignment="1">
      <alignment horizontal="center" vertical="center" textRotation="90"/>
    </xf>
    <xf numFmtId="0" fontId="39" fillId="8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71" t="s">
        <v>36</v>
      </c>
      <c r="I6" s="271"/>
      <c r="J6" s="271"/>
      <c r="K6" s="271"/>
      <c r="L6" s="271"/>
      <c r="M6" s="271"/>
      <c r="N6" s="271"/>
      <c r="O6" s="271"/>
      <c r="P6" s="271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272" t="s">
        <v>40</v>
      </c>
      <c r="I35" s="273"/>
      <c r="J35" s="273"/>
      <c r="K35" s="273"/>
      <c r="L35" s="273"/>
      <c r="M35" s="273"/>
      <c r="N35" s="273"/>
      <c r="O35" s="274"/>
      <c r="P35" s="90"/>
    </row>
    <row r="36" spans="8:16" x14ac:dyDescent="0.25">
      <c r="H36" s="278" t="s">
        <v>52</v>
      </c>
      <c r="I36" s="279"/>
      <c r="J36" s="279"/>
      <c r="K36" s="279"/>
      <c r="L36" s="279"/>
      <c r="M36" s="279"/>
      <c r="N36" s="279"/>
      <c r="O36" s="280"/>
      <c r="P36" s="91"/>
    </row>
    <row r="37" spans="8:16" x14ac:dyDescent="0.25">
      <c r="H37" s="268" t="s">
        <v>41</v>
      </c>
      <c r="I37" s="269"/>
      <c r="J37" s="269"/>
      <c r="K37" s="269"/>
      <c r="L37" s="269"/>
      <c r="M37" s="269"/>
      <c r="N37" s="269"/>
      <c r="O37" s="270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275" t="s">
        <v>53</v>
      </c>
      <c r="I39" s="276"/>
      <c r="J39" s="276"/>
      <c r="K39" s="276"/>
      <c r="L39" s="276"/>
      <c r="M39" s="276"/>
      <c r="N39" s="276"/>
      <c r="O39" s="277"/>
      <c r="P39" s="92"/>
    </row>
    <row r="40" spans="8:16" x14ac:dyDescent="0.25">
      <c r="H40" s="268" t="s">
        <v>54</v>
      </c>
      <c r="I40" s="269"/>
      <c r="J40" s="269"/>
      <c r="K40" s="269"/>
      <c r="L40" s="269"/>
      <c r="M40" s="269"/>
      <c r="N40" s="269"/>
      <c r="O40" s="270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268" t="s">
        <v>44</v>
      </c>
      <c r="I43" s="269"/>
      <c r="J43" s="269"/>
      <c r="K43" s="269"/>
      <c r="L43" s="269"/>
      <c r="M43" s="269"/>
      <c r="N43" s="269"/>
      <c r="O43" s="270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D8:N31"/>
  <sheetViews>
    <sheetView topLeftCell="A13" zoomScale="70" zoomScaleNormal="70" workbookViewId="0">
      <selection activeCell="Q13" sqref="Q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/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298" t="s">
        <v>300</v>
      </c>
      <c r="G14" s="298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42" customHeight="1" x14ac:dyDescent="0.25">
      <c r="D16" s="294"/>
      <c r="E16" s="126" t="s">
        <v>130</v>
      </c>
      <c r="F16" s="140" t="s">
        <v>276</v>
      </c>
      <c r="G16" s="138" t="s">
        <v>277</v>
      </c>
      <c r="H16" s="138" t="s">
        <v>185</v>
      </c>
      <c r="I16" s="140" t="s">
        <v>236</v>
      </c>
      <c r="J16" s="139">
        <v>44347</v>
      </c>
      <c r="K16" s="130">
        <v>30</v>
      </c>
    </row>
    <row r="17" spans="4:11" ht="33" customHeight="1" x14ac:dyDescent="0.25">
      <c r="D17" s="294"/>
      <c r="E17" s="126" t="s">
        <v>131</v>
      </c>
      <c r="F17" s="140" t="s">
        <v>234</v>
      </c>
      <c r="G17" s="138" t="s">
        <v>277</v>
      </c>
      <c r="H17" s="138" t="s">
        <v>209</v>
      </c>
      <c r="I17" s="140" t="s">
        <v>237</v>
      </c>
      <c r="J17" s="139">
        <v>44469</v>
      </c>
      <c r="K17" s="130">
        <v>20</v>
      </c>
    </row>
    <row r="18" spans="4:11" ht="33.75" customHeight="1" x14ac:dyDescent="0.25">
      <c r="D18" s="294"/>
      <c r="E18" s="126" t="s">
        <v>132</v>
      </c>
      <c r="F18" s="140" t="s">
        <v>235</v>
      </c>
      <c r="G18" s="138" t="s">
        <v>277</v>
      </c>
      <c r="H18" s="138" t="s">
        <v>185</v>
      </c>
      <c r="I18" s="140" t="s">
        <v>238</v>
      </c>
      <c r="J18" s="139">
        <v>44469</v>
      </c>
      <c r="K18" s="130">
        <v>50</v>
      </c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D8:N31"/>
  <sheetViews>
    <sheetView topLeftCell="A10" zoomScale="70" zoomScaleNormal="70" workbookViewId="0">
      <selection activeCell="G18" sqref="G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204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298" t="s">
        <v>301</v>
      </c>
      <c r="G14" s="298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90.75" customHeight="1" x14ac:dyDescent="0.25">
      <c r="D16" s="294"/>
      <c r="E16" s="126" t="s">
        <v>130</v>
      </c>
      <c r="F16" s="138" t="s">
        <v>239</v>
      </c>
      <c r="G16" s="138" t="s">
        <v>278</v>
      </c>
      <c r="H16" s="138" t="s">
        <v>185</v>
      </c>
      <c r="I16" s="140" t="s">
        <v>240</v>
      </c>
      <c r="J16" s="139">
        <v>44561</v>
      </c>
      <c r="K16" s="130">
        <v>30</v>
      </c>
    </row>
    <row r="17" spans="4:11" ht="48.75" customHeight="1" x14ac:dyDescent="0.25">
      <c r="D17" s="294"/>
      <c r="E17" s="126" t="s">
        <v>131</v>
      </c>
      <c r="F17" s="231" t="s">
        <v>241</v>
      </c>
      <c r="G17" s="138" t="s">
        <v>278</v>
      </c>
      <c r="H17" s="231" t="s">
        <v>185</v>
      </c>
      <c r="I17" s="232" t="s">
        <v>242</v>
      </c>
      <c r="J17" s="233">
        <v>44561</v>
      </c>
      <c r="K17" s="234">
        <v>50</v>
      </c>
    </row>
    <row r="18" spans="4:11" ht="51" customHeight="1" x14ac:dyDescent="0.25">
      <c r="D18" s="294"/>
      <c r="E18" s="126" t="s">
        <v>132</v>
      </c>
      <c r="F18" s="231" t="s">
        <v>227</v>
      </c>
      <c r="G18" s="138" t="s">
        <v>278</v>
      </c>
      <c r="H18" s="231" t="s">
        <v>232</v>
      </c>
      <c r="I18" s="232" t="s">
        <v>233</v>
      </c>
      <c r="J18" s="233">
        <v>44561</v>
      </c>
      <c r="K18" s="234">
        <v>20</v>
      </c>
    </row>
    <row r="19" spans="4:11" ht="35.25" customHeight="1" x14ac:dyDescent="0.25">
      <c r="D19" s="294"/>
      <c r="E19" s="126" t="s">
        <v>133</v>
      </c>
      <c r="F19" s="224"/>
      <c r="G19" s="224"/>
      <c r="H19" s="224"/>
      <c r="I19" s="224"/>
      <c r="J19" s="224"/>
      <c r="K19" s="224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D8:N31"/>
  <sheetViews>
    <sheetView topLeftCell="A7" zoomScale="70" zoomScaleNormal="70" workbookViewId="0">
      <selection activeCell="G26" sqref="G2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205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302</v>
      </c>
      <c r="G14" s="32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239" t="s">
        <v>259</v>
      </c>
      <c r="G16" s="236" t="s">
        <v>277</v>
      </c>
      <c r="H16" s="236" t="s">
        <v>279</v>
      </c>
      <c r="I16" s="237" t="s">
        <v>280</v>
      </c>
      <c r="J16" s="238">
        <v>44469</v>
      </c>
      <c r="K16" s="130">
        <v>20</v>
      </c>
    </row>
    <row r="17" spans="4:11" ht="33" customHeight="1" x14ac:dyDescent="0.25">
      <c r="D17" s="294"/>
      <c r="E17" s="126" t="s">
        <v>131</v>
      </c>
      <c r="F17" s="239" t="s">
        <v>260</v>
      </c>
      <c r="G17" s="236" t="s">
        <v>277</v>
      </c>
      <c r="H17" s="236" t="s">
        <v>185</v>
      </c>
      <c r="I17" s="237" t="s">
        <v>281</v>
      </c>
      <c r="J17" s="238">
        <v>44484</v>
      </c>
      <c r="K17" s="130">
        <v>10</v>
      </c>
    </row>
    <row r="18" spans="4:11" ht="33.75" customHeight="1" x14ac:dyDescent="0.25">
      <c r="D18" s="294"/>
      <c r="E18" s="126" t="s">
        <v>132</v>
      </c>
      <c r="F18" s="240" t="s">
        <v>261</v>
      </c>
      <c r="G18" s="236" t="s">
        <v>277</v>
      </c>
      <c r="H18" s="236" t="s">
        <v>209</v>
      </c>
      <c r="I18" s="237" t="s">
        <v>267</v>
      </c>
      <c r="J18" s="238">
        <v>44530</v>
      </c>
      <c r="K18" s="130">
        <v>30</v>
      </c>
    </row>
    <row r="19" spans="4:11" ht="35.25" customHeight="1" x14ac:dyDescent="0.25">
      <c r="D19" s="294"/>
      <c r="E19" s="126" t="s">
        <v>133</v>
      </c>
      <c r="F19" s="236" t="s">
        <v>262</v>
      </c>
      <c r="G19" s="236" t="s">
        <v>277</v>
      </c>
      <c r="H19" s="236" t="s">
        <v>185</v>
      </c>
      <c r="I19" s="237" t="s">
        <v>282</v>
      </c>
      <c r="J19" s="238">
        <v>44531</v>
      </c>
      <c r="K19" s="130">
        <v>30</v>
      </c>
    </row>
    <row r="20" spans="4:11" ht="36" customHeight="1" x14ac:dyDescent="0.25">
      <c r="D20" s="294"/>
      <c r="E20" s="126" t="s">
        <v>134</v>
      </c>
      <c r="F20" s="236" t="s">
        <v>258</v>
      </c>
      <c r="G20" s="236" t="s">
        <v>277</v>
      </c>
      <c r="H20" s="236" t="s">
        <v>185</v>
      </c>
      <c r="I20" s="237" t="s">
        <v>283</v>
      </c>
      <c r="J20" s="238">
        <v>44561</v>
      </c>
      <c r="K20" s="130">
        <v>10</v>
      </c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D8:N31"/>
  <sheetViews>
    <sheetView topLeftCell="A10" zoomScale="60" zoomScaleNormal="6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206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298" t="s">
        <v>303</v>
      </c>
      <c r="G14" s="298"/>
      <c r="H14" s="208" t="s">
        <v>180</v>
      </c>
      <c r="I14" s="217"/>
      <c r="J14" s="213" t="s">
        <v>176</v>
      </c>
      <c r="K14" s="241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239" t="s">
        <v>286</v>
      </c>
      <c r="G16" s="138" t="s">
        <v>285</v>
      </c>
      <c r="H16" s="138" t="s">
        <v>185</v>
      </c>
      <c r="I16" s="140" t="s">
        <v>284</v>
      </c>
      <c r="J16" s="139">
        <v>44469</v>
      </c>
      <c r="K16" s="130">
        <v>100</v>
      </c>
    </row>
    <row r="17" spans="4:11" ht="33" customHeight="1" x14ac:dyDescent="0.25">
      <c r="D17" s="294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D8:N31"/>
  <sheetViews>
    <sheetView topLeftCell="A8" zoomScale="70" zoomScaleNormal="70" workbookViewId="0">
      <selection activeCell="F18" sqref="F18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207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298" t="s">
        <v>304</v>
      </c>
      <c r="G14" s="298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138" t="s">
        <v>263</v>
      </c>
      <c r="G16" s="138" t="s">
        <v>285</v>
      </c>
      <c r="H16" s="138" t="s">
        <v>209</v>
      </c>
      <c r="I16" s="140" t="s">
        <v>287</v>
      </c>
      <c r="J16" s="139">
        <v>44561</v>
      </c>
      <c r="K16" s="130">
        <v>100</v>
      </c>
    </row>
    <row r="17" spans="4:11" ht="33" customHeight="1" x14ac:dyDescent="0.25">
      <c r="D17" s="294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8:N31"/>
  <sheetViews>
    <sheetView topLeftCell="A7" zoomScale="60" zoomScaleNormal="60" workbookViewId="0">
      <selection activeCell="P15" sqref="P15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/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305</v>
      </c>
      <c r="G14" s="32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235" t="s">
        <v>244</v>
      </c>
      <c r="G16" s="138" t="s">
        <v>296</v>
      </c>
      <c r="H16" s="235" t="s">
        <v>185</v>
      </c>
      <c r="I16" s="235" t="s">
        <v>246</v>
      </c>
      <c r="J16" s="264">
        <v>44561</v>
      </c>
      <c r="K16" s="130">
        <v>30</v>
      </c>
    </row>
    <row r="17" spans="4:11" ht="57" customHeight="1" x14ac:dyDescent="0.25">
      <c r="D17" s="294"/>
      <c r="E17" s="126" t="s">
        <v>131</v>
      </c>
      <c r="F17" s="235" t="s">
        <v>243</v>
      </c>
      <c r="G17" s="138" t="s">
        <v>296</v>
      </c>
      <c r="H17" s="235" t="s">
        <v>185</v>
      </c>
      <c r="I17" s="235" t="s">
        <v>247</v>
      </c>
      <c r="J17" s="264">
        <v>44561</v>
      </c>
      <c r="K17" s="130">
        <v>20</v>
      </c>
    </row>
    <row r="18" spans="4:11" ht="47.25" customHeight="1" x14ac:dyDescent="0.25">
      <c r="D18" s="294"/>
      <c r="E18" s="126" t="s">
        <v>132</v>
      </c>
      <c r="F18" s="235" t="s">
        <v>245</v>
      </c>
      <c r="G18" s="138" t="s">
        <v>296</v>
      </c>
      <c r="H18" s="235" t="s">
        <v>248</v>
      </c>
      <c r="I18" s="235" t="s">
        <v>249</v>
      </c>
      <c r="J18" s="264">
        <v>44561</v>
      </c>
      <c r="K18" s="130">
        <v>50</v>
      </c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D8:N31"/>
  <sheetViews>
    <sheetView topLeftCell="A7" zoomScale="60" zoomScaleNormal="60" workbookViewId="0">
      <selection activeCell="D8" sqref="D8:K3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/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306</v>
      </c>
      <c r="G14" s="320"/>
      <c r="H14" s="208" t="s">
        <v>180</v>
      </c>
      <c r="I14" s="217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86.25" customHeight="1" x14ac:dyDescent="0.25">
      <c r="D16" s="294"/>
      <c r="E16" s="126" t="s">
        <v>130</v>
      </c>
      <c r="F16" s="235" t="s">
        <v>250</v>
      </c>
      <c r="G16" s="138" t="s">
        <v>296</v>
      </c>
      <c r="H16" s="138" t="s">
        <v>209</v>
      </c>
      <c r="I16" s="140" t="s">
        <v>252</v>
      </c>
      <c r="J16" s="139">
        <v>44561</v>
      </c>
      <c r="K16" s="130">
        <v>70</v>
      </c>
    </row>
    <row r="17" spans="4:11" ht="45" customHeight="1" x14ac:dyDescent="0.25">
      <c r="D17" s="294"/>
      <c r="E17" s="126" t="s">
        <v>131</v>
      </c>
      <c r="F17" s="235" t="s">
        <v>251</v>
      </c>
      <c r="G17" s="138" t="s">
        <v>296</v>
      </c>
      <c r="H17" s="138" t="s">
        <v>185</v>
      </c>
      <c r="I17" s="140" t="s">
        <v>253</v>
      </c>
      <c r="J17" s="139">
        <v>44561</v>
      </c>
      <c r="K17" s="130">
        <v>30</v>
      </c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6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D8:N31"/>
  <sheetViews>
    <sheetView zoomScale="80" zoomScaleNormal="80" workbookViewId="0">
      <selection sqref="A1:XFD104857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316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317</v>
      </c>
      <c r="G14" s="320"/>
      <c r="H14" s="208" t="s">
        <v>180</v>
      </c>
      <c r="I14" s="252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51" t="s">
        <v>171</v>
      </c>
      <c r="H15" s="251" t="s">
        <v>143</v>
      </c>
      <c r="I15" s="251" t="s">
        <v>153</v>
      </c>
      <c r="J15" s="251" t="s">
        <v>144</v>
      </c>
      <c r="K15" s="251" t="s">
        <v>145</v>
      </c>
    </row>
    <row r="16" spans="4:14" ht="85.5" customHeight="1" x14ac:dyDescent="0.25">
      <c r="D16" s="294"/>
      <c r="E16" s="126" t="s">
        <v>130</v>
      </c>
      <c r="F16" s="138" t="s">
        <v>318</v>
      </c>
      <c r="G16" s="138" t="s">
        <v>319</v>
      </c>
      <c r="H16" s="138" t="s">
        <v>209</v>
      </c>
      <c r="I16" s="140" t="s">
        <v>320</v>
      </c>
      <c r="J16" s="139">
        <v>44561</v>
      </c>
      <c r="K16" s="130">
        <v>100</v>
      </c>
    </row>
    <row r="17" spans="4:11" ht="33" customHeight="1" x14ac:dyDescent="0.25">
      <c r="D17" s="294"/>
      <c r="E17" s="126" t="s">
        <v>131</v>
      </c>
      <c r="F17" s="138"/>
      <c r="G17" s="138"/>
      <c r="H17" s="138"/>
      <c r="I17" s="140"/>
      <c r="J17" s="139"/>
      <c r="K17" s="130"/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D8:N31"/>
  <sheetViews>
    <sheetView topLeftCell="A10" zoomScale="80" zoomScaleNormal="80" workbookViewId="0">
      <selection activeCell="N20" sqref="N2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321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322</v>
      </c>
      <c r="G14" s="320"/>
      <c r="H14" s="208" t="s">
        <v>180</v>
      </c>
      <c r="I14" s="252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51" t="s">
        <v>171</v>
      </c>
      <c r="H15" s="251" t="s">
        <v>143</v>
      </c>
      <c r="I15" s="251" t="s">
        <v>153</v>
      </c>
      <c r="J15" s="251" t="s">
        <v>144</v>
      </c>
      <c r="K15" s="251" t="s">
        <v>145</v>
      </c>
    </row>
    <row r="16" spans="4:14" ht="85.5" customHeight="1" x14ac:dyDescent="0.25">
      <c r="D16" s="294"/>
      <c r="E16" s="126" t="s">
        <v>130</v>
      </c>
      <c r="F16" s="138" t="s">
        <v>323</v>
      </c>
      <c r="G16" s="138" t="s">
        <v>324</v>
      </c>
      <c r="H16" s="138" t="s">
        <v>185</v>
      </c>
      <c r="I16" s="140" t="s">
        <v>325</v>
      </c>
      <c r="J16" s="233">
        <v>44469</v>
      </c>
      <c r="K16" s="130">
        <v>60</v>
      </c>
    </row>
    <row r="17" spans="4:11" ht="63" customHeight="1" x14ac:dyDescent="0.25">
      <c r="D17" s="294"/>
      <c r="E17" s="126" t="s">
        <v>131</v>
      </c>
      <c r="F17" s="138" t="s">
        <v>326</v>
      </c>
      <c r="G17" s="138" t="s">
        <v>324</v>
      </c>
      <c r="H17" s="138" t="s">
        <v>185</v>
      </c>
      <c r="I17" s="140" t="s">
        <v>327</v>
      </c>
      <c r="J17" s="139">
        <v>44469</v>
      </c>
      <c r="K17" s="130">
        <v>40</v>
      </c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D8:N31"/>
  <sheetViews>
    <sheetView topLeftCell="A10" zoomScale="70" zoomScaleNormal="70" workbookViewId="0">
      <selection sqref="A1:XFD104857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328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329</v>
      </c>
      <c r="G14" s="320"/>
      <c r="H14" s="208" t="s">
        <v>180</v>
      </c>
      <c r="I14" s="252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51" t="s">
        <v>171</v>
      </c>
      <c r="H15" s="251" t="s">
        <v>143</v>
      </c>
      <c r="I15" s="251" t="s">
        <v>153</v>
      </c>
      <c r="J15" s="251" t="s">
        <v>144</v>
      </c>
      <c r="K15" s="251" t="s">
        <v>145</v>
      </c>
    </row>
    <row r="16" spans="4:14" ht="85.5" customHeight="1" x14ac:dyDescent="0.25">
      <c r="D16" s="294"/>
      <c r="E16" s="126" t="s">
        <v>130</v>
      </c>
      <c r="F16" s="231" t="s">
        <v>330</v>
      </c>
      <c r="G16" s="231" t="s">
        <v>285</v>
      </c>
      <c r="H16" s="231" t="s">
        <v>185</v>
      </c>
      <c r="I16" s="232" t="s">
        <v>332</v>
      </c>
      <c r="J16" s="233">
        <v>44561</v>
      </c>
      <c r="K16" s="234">
        <v>30</v>
      </c>
    </row>
    <row r="17" spans="4:11" ht="63" customHeight="1" x14ac:dyDescent="0.25">
      <c r="D17" s="294"/>
      <c r="E17" s="126" t="s">
        <v>131</v>
      </c>
      <c r="F17" s="231" t="s">
        <v>331</v>
      </c>
      <c r="G17" s="231" t="s">
        <v>285</v>
      </c>
      <c r="H17" s="231" t="s">
        <v>209</v>
      </c>
      <c r="I17" s="232" t="s">
        <v>333</v>
      </c>
      <c r="J17" s="233">
        <v>44561</v>
      </c>
      <c r="K17" s="234">
        <v>70</v>
      </c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D8:N31"/>
  <sheetViews>
    <sheetView topLeftCell="A4" zoomScale="70" zoomScaleNormal="70" workbookViewId="0">
      <selection sqref="A1:XFD104857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328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334</v>
      </c>
      <c r="G14" s="320"/>
      <c r="H14" s="208" t="s">
        <v>180</v>
      </c>
      <c r="I14" s="252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51" t="s">
        <v>171</v>
      </c>
      <c r="H15" s="251" t="s">
        <v>143</v>
      </c>
      <c r="I15" s="251" t="s">
        <v>153</v>
      </c>
      <c r="J15" s="251" t="s">
        <v>144</v>
      </c>
      <c r="K15" s="251" t="s">
        <v>145</v>
      </c>
    </row>
    <row r="16" spans="4:14" ht="85.5" customHeight="1" x14ac:dyDescent="0.25">
      <c r="D16" s="294"/>
      <c r="E16" s="126" t="s">
        <v>130</v>
      </c>
      <c r="F16" s="231" t="s">
        <v>335</v>
      </c>
      <c r="G16" s="231" t="s">
        <v>285</v>
      </c>
      <c r="H16" s="231" t="s">
        <v>185</v>
      </c>
      <c r="I16" s="232" t="s">
        <v>336</v>
      </c>
      <c r="J16" s="233">
        <v>44561</v>
      </c>
      <c r="K16" s="234">
        <v>100</v>
      </c>
    </row>
    <row r="17" spans="4:11" ht="63" customHeight="1" x14ac:dyDescent="0.25">
      <c r="D17" s="294"/>
      <c r="E17" s="126" t="s">
        <v>131</v>
      </c>
      <c r="F17" s="231"/>
      <c r="G17" s="231"/>
      <c r="H17" s="231"/>
      <c r="I17" s="232"/>
      <c r="J17" s="233"/>
      <c r="K17" s="234"/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I31:J31"/>
    <mergeCell ref="D14:E14"/>
    <mergeCell ref="F14:G14"/>
    <mergeCell ref="D15:D21"/>
    <mergeCell ref="E15:F15"/>
    <mergeCell ref="D23:D29"/>
    <mergeCell ref="F31:H31"/>
    <mergeCell ref="D11:E11"/>
    <mergeCell ref="F11:I11"/>
    <mergeCell ref="D12:E12"/>
    <mergeCell ref="F12:I12"/>
    <mergeCell ref="D13:E13"/>
    <mergeCell ref="F13:I13"/>
    <mergeCell ref="F8:K8"/>
    <mergeCell ref="D9:E9"/>
    <mergeCell ref="F9:I9"/>
    <mergeCell ref="J9:K9"/>
    <mergeCell ref="D10:E10"/>
    <mergeCell ref="F10:I10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D8:N31"/>
  <sheetViews>
    <sheetView tabSelected="1" topLeftCell="A2" zoomScale="80" zoomScaleNormal="80" workbookViewId="0">
      <selection activeCell="O17" sqref="O1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02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03"/>
      <c r="N11" s="112"/>
    </row>
    <row r="12" spans="4:14" customFormat="1" ht="51" customHeight="1" x14ac:dyDescent="0.25">
      <c r="D12" s="313" t="s">
        <v>169</v>
      </c>
      <c r="E12" s="314"/>
      <c r="F12" s="288" t="s">
        <v>365</v>
      </c>
      <c r="G12" s="288"/>
      <c r="H12" s="288"/>
      <c r="I12" s="288"/>
      <c r="J12" s="159" t="s">
        <v>164</v>
      </c>
      <c r="K12" s="204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1" t="s">
        <v>366</v>
      </c>
      <c r="G14" s="321"/>
      <c r="H14" s="208" t="s">
        <v>180</v>
      </c>
      <c r="I14" s="255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54" t="s">
        <v>171</v>
      </c>
      <c r="H15" s="254" t="s">
        <v>143</v>
      </c>
      <c r="I15" s="254" t="s">
        <v>153</v>
      </c>
      <c r="J15" s="254" t="s">
        <v>144</v>
      </c>
      <c r="K15" s="254" t="s">
        <v>145</v>
      </c>
    </row>
    <row r="16" spans="4:14" ht="56.25" customHeight="1" x14ac:dyDescent="0.25">
      <c r="D16" s="294"/>
      <c r="E16" s="126" t="s">
        <v>130</v>
      </c>
      <c r="F16" s="231" t="s">
        <v>368</v>
      </c>
      <c r="G16" s="231" t="s">
        <v>364</v>
      </c>
      <c r="H16" s="231" t="s">
        <v>185</v>
      </c>
      <c r="I16" s="232" t="s">
        <v>363</v>
      </c>
      <c r="J16" s="233">
        <v>44285</v>
      </c>
      <c r="K16" s="234">
        <v>15</v>
      </c>
    </row>
    <row r="17" spans="4:11" ht="42.75" customHeight="1" x14ac:dyDescent="0.25">
      <c r="D17" s="294"/>
      <c r="E17" s="126" t="s">
        <v>131</v>
      </c>
      <c r="F17" s="231" t="s">
        <v>374</v>
      </c>
      <c r="G17" s="231" t="s">
        <v>364</v>
      </c>
      <c r="H17" s="231" t="s">
        <v>185</v>
      </c>
      <c r="I17" s="232" t="s">
        <v>375</v>
      </c>
      <c r="J17" s="233">
        <v>44561</v>
      </c>
      <c r="K17" s="234">
        <v>25</v>
      </c>
    </row>
    <row r="18" spans="4:11" ht="42.75" customHeight="1" x14ac:dyDescent="0.25">
      <c r="D18" s="294"/>
      <c r="E18" s="126" t="s">
        <v>132</v>
      </c>
      <c r="F18" s="231" t="s">
        <v>367</v>
      </c>
      <c r="G18" s="231" t="s">
        <v>364</v>
      </c>
      <c r="H18" s="231" t="s">
        <v>209</v>
      </c>
      <c r="I18" s="140" t="s">
        <v>372</v>
      </c>
      <c r="J18" s="139">
        <v>44316</v>
      </c>
      <c r="K18" s="130">
        <v>15</v>
      </c>
    </row>
    <row r="19" spans="4:11" ht="82.5" customHeight="1" x14ac:dyDescent="0.25">
      <c r="D19" s="294"/>
      <c r="E19" s="126" t="s">
        <v>133</v>
      </c>
      <c r="F19" s="231" t="s">
        <v>369</v>
      </c>
      <c r="G19" s="231" t="s">
        <v>364</v>
      </c>
      <c r="H19" s="231" t="s">
        <v>209</v>
      </c>
      <c r="I19" s="232" t="s">
        <v>371</v>
      </c>
      <c r="J19" s="139">
        <v>44561</v>
      </c>
      <c r="K19" s="130">
        <v>25</v>
      </c>
    </row>
    <row r="20" spans="4:11" ht="66.75" customHeight="1" x14ac:dyDescent="0.25">
      <c r="D20" s="294"/>
      <c r="E20" s="126" t="s">
        <v>134</v>
      </c>
      <c r="F20" s="138" t="s">
        <v>370</v>
      </c>
      <c r="G20" s="231" t="s">
        <v>364</v>
      </c>
      <c r="H20" s="231" t="s">
        <v>185</v>
      </c>
      <c r="I20" s="140" t="s">
        <v>373</v>
      </c>
      <c r="J20" s="139">
        <v>44561</v>
      </c>
      <c r="K20" s="130">
        <v>20</v>
      </c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66FF99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P24" sqref="P24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33" t="s">
        <v>159</v>
      </c>
      <c r="E8" s="333"/>
      <c r="F8" s="333"/>
      <c r="G8" s="333"/>
      <c r="H8" s="333"/>
      <c r="I8" s="333"/>
      <c r="J8" s="170" t="s">
        <v>173</v>
      </c>
      <c r="K8" s="215"/>
      <c r="N8" s="112"/>
    </row>
    <row r="9" spans="3:14" ht="31.5" x14ac:dyDescent="0.25">
      <c r="D9" s="340" t="s">
        <v>158</v>
      </c>
      <c r="E9" s="341"/>
      <c r="F9" s="344"/>
      <c r="G9" s="344"/>
      <c r="H9" s="344"/>
      <c r="I9" s="344"/>
      <c r="J9" s="338" t="s">
        <v>174</v>
      </c>
      <c r="K9" s="339"/>
      <c r="N9" s="112"/>
    </row>
    <row r="10" spans="3:14" ht="28.5" customHeight="1" x14ac:dyDescent="0.25">
      <c r="D10" s="342" t="s">
        <v>127</v>
      </c>
      <c r="E10" s="343"/>
      <c r="F10" s="345"/>
      <c r="G10" s="345"/>
      <c r="H10" s="345"/>
      <c r="I10" s="345"/>
      <c r="J10" s="171" t="s">
        <v>163</v>
      </c>
      <c r="K10" s="199">
        <v>80</v>
      </c>
      <c r="N10" s="112"/>
    </row>
    <row r="11" spans="3:14" ht="43.5" customHeight="1" x14ac:dyDescent="0.3">
      <c r="D11" s="346" t="s">
        <v>160</v>
      </c>
      <c r="E11" s="347"/>
      <c r="F11" s="144" t="s">
        <v>161</v>
      </c>
      <c r="G11" s="175" t="s">
        <v>177</v>
      </c>
      <c r="H11" s="322"/>
      <c r="I11" s="322"/>
      <c r="J11" s="172" t="s">
        <v>164</v>
      </c>
      <c r="K11" s="143">
        <v>50</v>
      </c>
      <c r="N11" s="112"/>
    </row>
    <row r="12" spans="3:14" customFormat="1" ht="52.5" customHeight="1" x14ac:dyDescent="0.3">
      <c r="D12" s="346" t="s">
        <v>165</v>
      </c>
      <c r="E12" s="347"/>
      <c r="F12" s="144" t="s">
        <v>161</v>
      </c>
      <c r="G12" s="174" t="s">
        <v>177</v>
      </c>
      <c r="H12" s="322"/>
      <c r="I12" s="322"/>
      <c r="J12" s="171" t="s">
        <v>172</v>
      </c>
      <c r="K12" s="143">
        <v>70</v>
      </c>
    </row>
    <row r="13" spans="3:14" customFormat="1" ht="49.5" customHeight="1" x14ac:dyDescent="0.35">
      <c r="D13" s="176" t="s">
        <v>167</v>
      </c>
      <c r="E13" s="176"/>
      <c r="F13" s="144" t="s">
        <v>161</v>
      </c>
      <c r="G13" s="176" t="s">
        <v>177</v>
      </c>
      <c r="H13" s="322"/>
      <c r="I13" s="322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34" t="s">
        <v>166</v>
      </c>
      <c r="E14" s="334"/>
      <c r="F14" s="323"/>
      <c r="G14" s="323"/>
      <c r="H14" s="323"/>
      <c r="I14" s="323"/>
      <c r="J14" s="210" t="s">
        <v>181</v>
      </c>
      <c r="K14" s="209"/>
    </row>
    <row r="15" spans="3:14" ht="76.5" customHeight="1" x14ac:dyDescent="0.25">
      <c r="D15" s="335" t="s">
        <v>128</v>
      </c>
      <c r="E15" s="328" t="s">
        <v>142</v>
      </c>
      <c r="F15" s="329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7.5" customHeight="1" x14ac:dyDescent="0.25">
      <c r="D16" s="336"/>
      <c r="E16" s="126" t="s">
        <v>130</v>
      </c>
      <c r="F16" s="142"/>
      <c r="G16" s="138"/>
      <c r="H16" s="138"/>
      <c r="I16" s="140"/>
      <c r="J16" s="139"/>
      <c r="K16" s="130">
        <v>100</v>
      </c>
    </row>
    <row r="17" spans="4:11" ht="33" customHeight="1" x14ac:dyDescent="0.25">
      <c r="D17" s="336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3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3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337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3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31"/>
      <c r="E24" s="126" t="s">
        <v>130</v>
      </c>
      <c r="F24" s="99"/>
      <c r="G24" s="101"/>
      <c r="H24" s="100"/>
      <c r="I24" s="132">
        <v>0</v>
      </c>
      <c r="J24" s="129"/>
      <c r="K24" s="131">
        <v>75</v>
      </c>
    </row>
    <row r="25" spans="4:11" ht="33.75" customHeight="1" x14ac:dyDescent="0.25">
      <c r="D25" s="331"/>
      <c r="E25" s="126" t="s">
        <v>131</v>
      </c>
      <c r="F25" s="99"/>
      <c r="G25" s="101"/>
      <c r="H25" s="100"/>
      <c r="I25" s="132">
        <v>0</v>
      </c>
      <c r="J25" s="129"/>
      <c r="K25" s="131">
        <f>IF(AND(I25&gt;0,K17&gt;0),(I25*K17),0)</f>
        <v>0</v>
      </c>
    </row>
    <row r="26" spans="4:11" ht="33.75" customHeight="1" x14ac:dyDescent="0.25">
      <c r="D26" s="331"/>
      <c r="E26" s="126" t="s">
        <v>132</v>
      </c>
      <c r="F26" s="99"/>
      <c r="G26" s="101"/>
      <c r="H26" s="100"/>
      <c r="I26" s="132">
        <v>0</v>
      </c>
      <c r="J26" s="129"/>
      <c r="K26" s="131">
        <f>IF(AND(I26&gt;0,K18&gt;0),(I26*K18),0)</f>
        <v>0</v>
      </c>
    </row>
    <row r="27" spans="4:11" ht="49.5" customHeight="1" x14ac:dyDescent="0.25">
      <c r="D27" s="331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331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332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24"/>
      <c r="G31" s="325"/>
      <c r="H31" s="326"/>
      <c r="I31" s="327" t="s">
        <v>155</v>
      </c>
      <c r="J31" s="327"/>
      <c r="K31" s="198">
        <f>K29/100</f>
        <v>0.75</v>
      </c>
    </row>
  </sheetData>
  <mergeCells count="18">
    <mergeCell ref="D23:D29"/>
    <mergeCell ref="D8:I8"/>
    <mergeCell ref="D14:E14"/>
    <mergeCell ref="D15:D21"/>
    <mergeCell ref="J9:K9"/>
    <mergeCell ref="D9:E9"/>
    <mergeCell ref="D10:E10"/>
    <mergeCell ref="F9:I9"/>
    <mergeCell ref="F10:I10"/>
    <mergeCell ref="D11:E11"/>
    <mergeCell ref="D12:E12"/>
    <mergeCell ref="H11:I11"/>
    <mergeCell ref="H12:I12"/>
    <mergeCell ref="H13:I13"/>
    <mergeCell ref="F14:I14"/>
    <mergeCell ref="F31:H31"/>
    <mergeCell ref="I31:J31"/>
    <mergeCell ref="E15:F15"/>
  </mergeCells>
  <phoneticPr fontId="21" type="noConversion"/>
  <printOptions horizontalCentered="1"/>
  <pageMargins left="0.19685039370078741" right="0.19685039370078741" top="0.35433070866141736" bottom="0.31496062992125984" header="0.23622047244094491" footer="0.19685039370078741"/>
  <pageSetup paperSize="9" scale="4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C5:N32"/>
  <sheetViews>
    <sheetView topLeftCell="A19" zoomScale="70" zoomScaleNormal="70" workbookViewId="0">
      <selection activeCell="O9" sqref="O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33" t="s">
        <v>159</v>
      </c>
      <c r="E8" s="333"/>
      <c r="F8" s="333"/>
      <c r="G8" s="333"/>
      <c r="H8" s="333"/>
      <c r="I8" s="333"/>
      <c r="J8" s="170" t="s">
        <v>173</v>
      </c>
      <c r="K8" s="207" t="s">
        <v>183</v>
      </c>
      <c r="N8" s="112"/>
    </row>
    <row r="9" spans="3:14" ht="31.5" x14ac:dyDescent="0.25">
      <c r="D9" s="340" t="s">
        <v>158</v>
      </c>
      <c r="E9" s="341"/>
      <c r="F9" s="319" t="s">
        <v>182</v>
      </c>
      <c r="G9" s="319"/>
      <c r="H9" s="319"/>
      <c r="I9" s="319"/>
      <c r="J9" s="338" t="s">
        <v>174</v>
      </c>
      <c r="K9" s="339"/>
      <c r="N9" s="112"/>
    </row>
    <row r="10" spans="3:14" ht="28.5" customHeight="1" x14ac:dyDescent="0.25">
      <c r="D10" s="342" t="s">
        <v>127</v>
      </c>
      <c r="E10" s="343"/>
      <c r="F10" s="345" t="s">
        <v>184</v>
      </c>
      <c r="G10" s="345"/>
      <c r="H10" s="345"/>
      <c r="I10" s="345"/>
      <c r="J10" s="171" t="s">
        <v>163</v>
      </c>
      <c r="K10" s="199">
        <v>80</v>
      </c>
      <c r="N10" s="112"/>
    </row>
    <row r="11" spans="3:14" ht="43.5" customHeight="1" x14ac:dyDescent="0.3">
      <c r="D11" s="346" t="s">
        <v>160</v>
      </c>
      <c r="E11" s="347"/>
      <c r="F11" s="266" t="s">
        <v>161</v>
      </c>
      <c r="G11" s="175" t="s">
        <v>177</v>
      </c>
      <c r="H11" s="348" t="s">
        <v>341</v>
      </c>
      <c r="I11" s="348"/>
      <c r="J11" s="172" t="s">
        <v>164</v>
      </c>
      <c r="K11" s="245">
        <v>50</v>
      </c>
      <c r="N11" s="112"/>
    </row>
    <row r="12" spans="3:14" customFormat="1" ht="52.5" customHeight="1" x14ac:dyDescent="0.3">
      <c r="D12" s="346" t="s">
        <v>165</v>
      </c>
      <c r="E12" s="347"/>
      <c r="F12" s="266" t="s">
        <v>161</v>
      </c>
      <c r="G12" s="174" t="s">
        <v>177</v>
      </c>
      <c r="H12" s="348" t="s">
        <v>341</v>
      </c>
      <c r="I12" s="348"/>
      <c r="J12" s="171" t="s">
        <v>172</v>
      </c>
      <c r="K12" s="245">
        <v>70</v>
      </c>
    </row>
    <row r="13" spans="3:14" customFormat="1" ht="49.5" customHeight="1" x14ac:dyDescent="0.35">
      <c r="D13" s="176" t="s">
        <v>167</v>
      </c>
      <c r="E13" s="176"/>
      <c r="F13" s="266" t="s">
        <v>161</v>
      </c>
      <c r="G13" s="176" t="s">
        <v>177</v>
      </c>
      <c r="H13" s="348" t="s">
        <v>341</v>
      </c>
      <c r="I13" s="348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34" t="s">
        <v>166</v>
      </c>
      <c r="E14" s="334"/>
      <c r="F14" s="323" t="s">
        <v>307</v>
      </c>
      <c r="G14" s="323"/>
      <c r="H14" s="323"/>
      <c r="I14" s="323"/>
      <c r="J14" s="210" t="s">
        <v>181</v>
      </c>
      <c r="K14" s="209"/>
    </row>
    <row r="15" spans="3:14" ht="76.5" customHeight="1" x14ac:dyDescent="0.25">
      <c r="D15" s="335" t="s">
        <v>128</v>
      </c>
      <c r="E15" s="328" t="s">
        <v>142</v>
      </c>
      <c r="F15" s="329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3.25" customHeight="1" x14ac:dyDescent="0.25">
      <c r="D16" s="336"/>
      <c r="E16" s="126" t="s">
        <v>130</v>
      </c>
      <c r="F16" s="138" t="s">
        <v>379</v>
      </c>
      <c r="G16" s="138" t="s">
        <v>288</v>
      </c>
      <c r="H16" s="138" t="s">
        <v>185</v>
      </c>
      <c r="I16" s="138" t="s">
        <v>186</v>
      </c>
      <c r="J16" s="139">
        <v>44286</v>
      </c>
      <c r="K16" s="130">
        <v>20</v>
      </c>
    </row>
    <row r="17" spans="4:11" ht="50.25" customHeight="1" x14ac:dyDescent="0.25">
      <c r="D17" s="336"/>
      <c r="E17" s="126" t="s">
        <v>131</v>
      </c>
      <c r="F17" s="138" t="s">
        <v>187</v>
      </c>
      <c r="G17" s="138" t="s">
        <v>288</v>
      </c>
      <c r="H17" s="138" t="s">
        <v>185</v>
      </c>
      <c r="I17" s="138" t="s">
        <v>188</v>
      </c>
      <c r="J17" s="139">
        <v>44347</v>
      </c>
      <c r="K17" s="130">
        <v>25</v>
      </c>
    </row>
    <row r="18" spans="4:11" ht="150.75" customHeight="1" x14ac:dyDescent="0.25">
      <c r="D18" s="336"/>
      <c r="E18" s="253" t="s">
        <v>132</v>
      </c>
      <c r="F18" s="138" t="s">
        <v>189</v>
      </c>
      <c r="G18" s="138" t="s">
        <v>288</v>
      </c>
      <c r="H18" s="138" t="s">
        <v>185</v>
      </c>
      <c r="I18" s="138" t="s">
        <v>190</v>
      </c>
      <c r="J18" s="139">
        <v>44469</v>
      </c>
      <c r="K18" s="130">
        <v>40</v>
      </c>
    </row>
    <row r="19" spans="4:11" ht="163.5" customHeight="1" x14ac:dyDescent="0.25">
      <c r="D19" s="336"/>
      <c r="E19" s="253" t="s">
        <v>133</v>
      </c>
      <c r="F19" s="138" t="s">
        <v>347</v>
      </c>
      <c r="G19" s="138" t="s">
        <v>288</v>
      </c>
      <c r="H19" s="138" t="s">
        <v>344</v>
      </c>
      <c r="I19" s="138" t="s">
        <v>342</v>
      </c>
      <c r="J19" s="139">
        <v>44560</v>
      </c>
      <c r="K19" s="265">
        <v>5</v>
      </c>
    </row>
    <row r="20" spans="4:11" ht="157.5" customHeight="1" x14ac:dyDescent="0.25">
      <c r="D20" s="336"/>
      <c r="E20" s="126" t="s">
        <v>134</v>
      </c>
      <c r="F20" s="138" t="s">
        <v>346</v>
      </c>
      <c r="G20" s="138" t="s">
        <v>288</v>
      </c>
      <c r="H20" s="138" t="s">
        <v>345</v>
      </c>
      <c r="I20" s="138" t="s">
        <v>348</v>
      </c>
      <c r="J20" s="139">
        <v>44742</v>
      </c>
      <c r="K20" s="265">
        <v>5</v>
      </c>
    </row>
    <row r="21" spans="4:11" ht="159" customHeight="1" x14ac:dyDescent="0.25">
      <c r="D21" s="336"/>
      <c r="E21" s="253" t="s">
        <v>343</v>
      </c>
      <c r="F21" s="138" t="s">
        <v>378</v>
      </c>
      <c r="G21" s="138" t="s">
        <v>288</v>
      </c>
      <c r="H21" s="138" t="s">
        <v>349</v>
      </c>
      <c r="I21" s="138" t="s">
        <v>350</v>
      </c>
      <c r="J21" s="139">
        <v>44926</v>
      </c>
      <c r="K21" s="265">
        <v>5</v>
      </c>
    </row>
    <row r="22" spans="4:11" ht="36" customHeight="1" thickBot="1" x14ac:dyDescent="0.3">
      <c r="D22" s="337"/>
      <c r="E22" s="180"/>
      <c r="F22" s="181"/>
      <c r="G22" s="181"/>
      <c r="H22" s="181"/>
      <c r="I22" s="181"/>
      <c r="J22" s="182" t="s">
        <v>137</v>
      </c>
      <c r="K22" s="183">
        <f>SUM(K16:K21)</f>
        <v>100</v>
      </c>
    </row>
    <row r="23" spans="4:11" ht="16.5" customHeight="1" thickBot="1" x14ac:dyDescent="0.3">
      <c r="D23" s="192"/>
      <c r="E23" s="184"/>
      <c r="F23" s="184"/>
      <c r="G23" s="184"/>
      <c r="H23" s="184"/>
      <c r="I23" s="184"/>
      <c r="J23" s="185"/>
      <c r="K23" s="186"/>
    </row>
    <row r="24" spans="4:11" ht="61.5" customHeight="1" x14ac:dyDescent="0.25">
      <c r="D24" s="330" t="s">
        <v>129</v>
      </c>
      <c r="E24" s="187" t="s">
        <v>147</v>
      </c>
      <c r="F24" s="188"/>
      <c r="G24" s="188"/>
      <c r="H24" s="188"/>
      <c r="I24" s="189" t="s">
        <v>148</v>
      </c>
      <c r="J24" s="190" t="s">
        <v>154</v>
      </c>
      <c r="K24" s="191"/>
    </row>
    <row r="25" spans="4:11" ht="46.5" customHeight="1" x14ac:dyDescent="0.25">
      <c r="D25" s="331"/>
      <c r="E25" s="126" t="s">
        <v>130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331"/>
      <c r="E26" s="126" t="s">
        <v>131</v>
      </c>
      <c r="F26" s="99"/>
      <c r="G26" s="101"/>
      <c r="H26" s="100"/>
      <c r="I26" s="243"/>
      <c r="J26" s="129"/>
      <c r="K26" s="244"/>
    </row>
    <row r="27" spans="4:11" ht="33.75" customHeight="1" x14ac:dyDescent="0.25">
      <c r="D27" s="331"/>
      <c r="E27" s="126" t="s">
        <v>132</v>
      </c>
      <c r="F27" s="99"/>
      <c r="G27" s="101"/>
      <c r="H27" s="100"/>
      <c r="I27" s="243"/>
      <c r="J27" s="129"/>
      <c r="K27" s="244"/>
    </row>
    <row r="28" spans="4:11" ht="49.5" customHeight="1" x14ac:dyDescent="0.25">
      <c r="D28" s="331"/>
      <c r="E28" s="126" t="s">
        <v>133</v>
      </c>
      <c r="F28" s="99"/>
      <c r="G28" s="101"/>
      <c r="H28" s="100"/>
      <c r="I28" s="243"/>
      <c r="J28" s="129"/>
      <c r="K28" s="244"/>
    </row>
    <row r="29" spans="4:11" ht="43.5" customHeight="1" x14ac:dyDescent="0.25">
      <c r="D29" s="331"/>
      <c r="E29" s="126" t="s">
        <v>134</v>
      </c>
      <c r="F29" s="99"/>
      <c r="G29" s="101"/>
      <c r="H29" s="100"/>
      <c r="I29" s="243"/>
      <c r="J29" s="129"/>
      <c r="K29" s="244"/>
    </row>
    <row r="30" spans="4:11" ht="36" customHeight="1" thickBot="1" x14ac:dyDescent="0.3">
      <c r="D30" s="332"/>
      <c r="E30" s="180"/>
      <c r="F30" s="181"/>
      <c r="G30" s="181"/>
      <c r="H30" s="181"/>
      <c r="I30" s="182" t="s">
        <v>157</v>
      </c>
      <c r="J30" s="194"/>
      <c r="K30" s="195">
        <f>SUM(K25:K29)</f>
        <v>0</v>
      </c>
    </row>
    <row r="31" spans="4:11" ht="16.5" customHeight="1" thickBot="1" x14ac:dyDescent="0.3">
      <c r="D31" s="193"/>
      <c r="E31" s="134"/>
      <c r="F31" s="134"/>
      <c r="G31" s="134"/>
      <c r="H31" s="134"/>
      <c r="I31" s="135"/>
      <c r="J31" s="136"/>
      <c r="K31" s="137"/>
    </row>
    <row r="32" spans="4:11" ht="84" customHeight="1" x14ac:dyDescent="0.25">
      <c r="D32" s="205" t="s">
        <v>135</v>
      </c>
      <c r="E32" s="206" t="s">
        <v>178</v>
      </c>
      <c r="F32" s="324"/>
      <c r="G32" s="325"/>
      <c r="H32" s="326"/>
      <c r="I32" s="327" t="s">
        <v>155</v>
      </c>
      <c r="J32" s="327"/>
      <c r="K32" s="198">
        <f>K30/100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2"/>
    <mergeCell ref="E15:F15"/>
    <mergeCell ref="D24:D30"/>
    <mergeCell ref="F32:H32"/>
    <mergeCell ref="I32:J32"/>
  </mergeCells>
  <pageMargins left="0.7" right="0.7" top="0.75" bottom="0.75" header="0.3" footer="0.3"/>
  <pageSetup paperSize="8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C5:N31"/>
  <sheetViews>
    <sheetView zoomScale="60" zoomScaleNormal="60" workbookViewId="0">
      <selection activeCell="H11" sqref="H11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33" t="s">
        <v>159</v>
      </c>
      <c r="E8" s="333"/>
      <c r="F8" s="333"/>
      <c r="G8" s="333"/>
      <c r="H8" s="333"/>
      <c r="I8" s="333"/>
      <c r="J8" s="170" t="s">
        <v>173</v>
      </c>
      <c r="K8" s="207" t="s">
        <v>183</v>
      </c>
      <c r="N8" s="112"/>
    </row>
    <row r="9" spans="3:14" ht="31.5" x14ac:dyDescent="0.25">
      <c r="D9" s="340" t="s">
        <v>158</v>
      </c>
      <c r="E9" s="341"/>
      <c r="F9" s="319" t="s">
        <v>182</v>
      </c>
      <c r="G9" s="319"/>
      <c r="H9" s="319"/>
      <c r="I9" s="319"/>
      <c r="J9" s="338" t="s">
        <v>174</v>
      </c>
      <c r="K9" s="339"/>
      <c r="N9" s="112"/>
    </row>
    <row r="10" spans="3:14" ht="28.5" customHeight="1" x14ac:dyDescent="0.25">
      <c r="D10" s="342" t="s">
        <v>127</v>
      </c>
      <c r="E10" s="343"/>
      <c r="F10" s="345" t="s">
        <v>184</v>
      </c>
      <c r="G10" s="345"/>
      <c r="H10" s="345"/>
      <c r="I10" s="345"/>
      <c r="J10" s="171" t="s">
        <v>163</v>
      </c>
      <c r="K10" s="199">
        <v>80</v>
      </c>
      <c r="N10" s="112"/>
    </row>
    <row r="11" spans="3:14" ht="43.5" customHeight="1" x14ac:dyDescent="0.3">
      <c r="D11" s="346" t="s">
        <v>160</v>
      </c>
      <c r="E11" s="347"/>
      <c r="F11" s="266" t="s">
        <v>377</v>
      </c>
      <c r="G11" s="175" t="s">
        <v>177</v>
      </c>
      <c r="H11" s="348"/>
      <c r="I11" s="348"/>
      <c r="J11" s="172" t="s">
        <v>164</v>
      </c>
      <c r="K11" s="245">
        <v>50</v>
      </c>
      <c r="N11" s="112"/>
    </row>
    <row r="12" spans="3:14" customFormat="1" ht="52.5" customHeight="1" x14ac:dyDescent="0.3">
      <c r="D12" s="346" t="s">
        <v>165</v>
      </c>
      <c r="E12" s="347"/>
      <c r="F12" s="266" t="s">
        <v>161</v>
      </c>
      <c r="G12" s="174" t="s">
        <v>177</v>
      </c>
      <c r="H12" s="348"/>
      <c r="I12" s="348"/>
      <c r="J12" s="171" t="s">
        <v>172</v>
      </c>
      <c r="K12" s="245">
        <v>70</v>
      </c>
    </row>
    <row r="13" spans="3:14" customFormat="1" ht="49.5" customHeight="1" x14ac:dyDescent="0.35">
      <c r="D13" s="176" t="s">
        <v>167</v>
      </c>
      <c r="E13" s="176"/>
      <c r="F13" s="266" t="s">
        <v>161</v>
      </c>
      <c r="G13" s="176" t="s">
        <v>177</v>
      </c>
      <c r="H13" s="348"/>
      <c r="I13" s="348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34" t="s">
        <v>166</v>
      </c>
      <c r="E14" s="334"/>
      <c r="F14" s="323" t="s">
        <v>308</v>
      </c>
      <c r="G14" s="323"/>
      <c r="H14" s="323"/>
      <c r="I14" s="323"/>
      <c r="J14" s="210" t="s">
        <v>181</v>
      </c>
      <c r="K14" s="209"/>
    </row>
    <row r="15" spans="3:14" ht="76.5" customHeight="1" x14ac:dyDescent="0.25">
      <c r="D15" s="335" t="s">
        <v>128</v>
      </c>
      <c r="E15" s="328" t="s">
        <v>142</v>
      </c>
      <c r="F15" s="329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81" customHeight="1" x14ac:dyDescent="0.25">
      <c r="D16" s="336"/>
      <c r="E16" s="126" t="s">
        <v>130</v>
      </c>
      <c r="F16" s="138" t="s">
        <v>226</v>
      </c>
      <c r="G16" s="138" t="s">
        <v>289</v>
      </c>
      <c r="H16" s="138" t="s">
        <v>185</v>
      </c>
      <c r="I16" s="140" t="s">
        <v>229</v>
      </c>
      <c r="J16" s="139">
        <v>44377</v>
      </c>
      <c r="K16" s="130">
        <v>30</v>
      </c>
    </row>
    <row r="17" spans="4:11" ht="45.75" customHeight="1" x14ac:dyDescent="0.25">
      <c r="D17" s="336"/>
      <c r="E17" s="126" t="s">
        <v>131</v>
      </c>
      <c r="F17" s="138" t="s">
        <v>228</v>
      </c>
      <c r="G17" s="138" t="s">
        <v>289</v>
      </c>
      <c r="H17" s="138" t="s">
        <v>209</v>
      </c>
      <c r="I17" s="140" t="s">
        <v>230</v>
      </c>
      <c r="J17" s="139">
        <v>44561</v>
      </c>
      <c r="K17" s="130">
        <v>20</v>
      </c>
    </row>
    <row r="18" spans="4:11" ht="45" customHeight="1" x14ac:dyDescent="0.25">
      <c r="D18" s="336"/>
      <c r="E18" s="126" t="s">
        <v>132</v>
      </c>
      <c r="F18" s="138" t="s">
        <v>225</v>
      </c>
      <c r="G18" s="138" t="s">
        <v>289</v>
      </c>
      <c r="H18" s="138" t="s">
        <v>185</v>
      </c>
      <c r="I18" s="140" t="s">
        <v>231</v>
      </c>
      <c r="J18" s="139">
        <v>44561</v>
      </c>
      <c r="K18" s="130">
        <v>30</v>
      </c>
    </row>
    <row r="19" spans="4:11" ht="35.25" customHeight="1" x14ac:dyDescent="0.25">
      <c r="D19" s="336"/>
      <c r="E19" s="126" t="s">
        <v>133</v>
      </c>
      <c r="F19" s="138" t="s">
        <v>227</v>
      </c>
      <c r="G19" s="138" t="s">
        <v>289</v>
      </c>
      <c r="H19" s="138" t="s">
        <v>232</v>
      </c>
      <c r="I19" s="140" t="s">
        <v>233</v>
      </c>
      <c r="J19" s="139">
        <v>44561</v>
      </c>
      <c r="K19" s="130">
        <v>20</v>
      </c>
    </row>
    <row r="20" spans="4:11" ht="36" customHeight="1" x14ac:dyDescent="0.25">
      <c r="D20" s="3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337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3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31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331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331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331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331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332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24"/>
      <c r="G31" s="325"/>
      <c r="H31" s="326"/>
      <c r="I31" s="327" t="s">
        <v>155</v>
      </c>
      <c r="J31" s="327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C5:N31"/>
  <sheetViews>
    <sheetView topLeftCell="A7" zoomScale="70" zoomScaleNormal="70" workbookViewId="0">
      <selection activeCell="H11" sqref="H11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33" t="s">
        <v>159</v>
      </c>
      <c r="E8" s="333"/>
      <c r="F8" s="333"/>
      <c r="G8" s="333"/>
      <c r="H8" s="333"/>
      <c r="I8" s="333"/>
      <c r="J8" s="170" t="s">
        <v>173</v>
      </c>
      <c r="K8" s="207" t="s">
        <v>183</v>
      </c>
      <c r="N8" s="112"/>
    </row>
    <row r="9" spans="3:14" ht="31.5" x14ac:dyDescent="0.25">
      <c r="D9" s="352" t="s">
        <v>158</v>
      </c>
      <c r="E9" s="352"/>
      <c r="F9" s="319" t="s">
        <v>182</v>
      </c>
      <c r="G9" s="319"/>
      <c r="H9" s="319"/>
      <c r="I9" s="319"/>
      <c r="J9" s="354" t="s">
        <v>174</v>
      </c>
      <c r="K9" s="354"/>
      <c r="N9" s="112"/>
    </row>
    <row r="10" spans="3:14" ht="28.5" customHeight="1" x14ac:dyDescent="0.25">
      <c r="D10" s="355" t="s">
        <v>127</v>
      </c>
      <c r="E10" s="355"/>
      <c r="F10" s="345" t="s">
        <v>184</v>
      </c>
      <c r="G10" s="345"/>
      <c r="H10" s="345"/>
      <c r="I10" s="345"/>
      <c r="J10" s="171" t="s">
        <v>163</v>
      </c>
      <c r="K10" s="246">
        <v>80</v>
      </c>
      <c r="N10" s="112"/>
    </row>
    <row r="11" spans="3:14" ht="43.5" customHeight="1" x14ac:dyDescent="0.3">
      <c r="D11" s="353" t="s">
        <v>160</v>
      </c>
      <c r="E11" s="353"/>
      <c r="F11" s="267" t="s">
        <v>161</v>
      </c>
      <c r="G11" s="174" t="s">
        <v>177</v>
      </c>
      <c r="H11" s="348"/>
      <c r="I11" s="348"/>
      <c r="J11" s="172" t="s">
        <v>164</v>
      </c>
      <c r="K11" s="245">
        <v>50</v>
      </c>
      <c r="N11" s="112"/>
    </row>
    <row r="12" spans="3:14" customFormat="1" ht="52.5" customHeight="1" x14ac:dyDescent="0.3">
      <c r="D12" s="353" t="s">
        <v>165</v>
      </c>
      <c r="E12" s="353"/>
      <c r="F12" s="267" t="s">
        <v>161</v>
      </c>
      <c r="G12" s="174" t="s">
        <v>177</v>
      </c>
      <c r="H12" s="348"/>
      <c r="I12" s="348"/>
      <c r="J12" s="171" t="s">
        <v>172</v>
      </c>
      <c r="K12" s="245">
        <v>70</v>
      </c>
    </row>
    <row r="13" spans="3:14" customFormat="1" ht="49.5" customHeight="1" x14ac:dyDescent="0.35">
      <c r="D13" s="176" t="s">
        <v>167</v>
      </c>
      <c r="E13" s="176"/>
      <c r="F13" s="267" t="s">
        <v>161</v>
      </c>
      <c r="G13" s="176" t="s">
        <v>177</v>
      </c>
      <c r="H13" s="348"/>
      <c r="I13" s="348"/>
      <c r="J13" s="172" t="s">
        <v>5</v>
      </c>
      <c r="K13" s="247">
        <f>AVERAGE(K10:K12)</f>
        <v>66.666666666666671</v>
      </c>
    </row>
    <row r="14" spans="3:14" customFormat="1" ht="110.25" customHeight="1" x14ac:dyDescent="0.25">
      <c r="D14" s="356" t="s">
        <v>166</v>
      </c>
      <c r="E14" s="356"/>
      <c r="F14" s="323" t="s">
        <v>309</v>
      </c>
      <c r="G14" s="323"/>
      <c r="H14" s="323"/>
      <c r="I14" s="323"/>
      <c r="J14" s="225" t="s">
        <v>181</v>
      </c>
      <c r="K14" s="248"/>
    </row>
    <row r="15" spans="3:14" ht="76.5" customHeight="1" x14ac:dyDescent="0.25">
      <c r="D15" s="349" t="s">
        <v>128</v>
      </c>
      <c r="E15" s="351" t="s">
        <v>142</v>
      </c>
      <c r="F15" s="351"/>
      <c r="G15" s="226" t="s">
        <v>146</v>
      </c>
      <c r="H15" s="226" t="s">
        <v>143</v>
      </c>
      <c r="I15" s="226" t="s">
        <v>153</v>
      </c>
      <c r="J15" s="226" t="s">
        <v>144</v>
      </c>
      <c r="K15" s="226" t="s">
        <v>145</v>
      </c>
    </row>
    <row r="16" spans="3:14" ht="60" customHeight="1" x14ac:dyDescent="0.25">
      <c r="D16" s="349"/>
      <c r="E16" s="126" t="s">
        <v>130</v>
      </c>
      <c r="F16" s="138" t="s">
        <v>220</v>
      </c>
      <c r="G16" s="138" t="s">
        <v>290</v>
      </c>
      <c r="H16" s="138" t="s">
        <v>185</v>
      </c>
      <c r="I16" s="138" t="s">
        <v>223</v>
      </c>
      <c r="J16" s="139">
        <v>44286</v>
      </c>
      <c r="K16" s="103">
        <v>30</v>
      </c>
    </row>
    <row r="17" spans="4:11" ht="43.5" customHeight="1" x14ac:dyDescent="0.25">
      <c r="D17" s="349"/>
      <c r="E17" s="126" t="s">
        <v>131</v>
      </c>
      <c r="F17" s="138" t="s">
        <v>218</v>
      </c>
      <c r="G17" s="138" t="s">
        <v>291</v>
      </c>
      <c r="H17" s="138" t="s">
        <v>185</v>
      </c>
      <c r="I17" s="138" t="s">
        <v>219</v>
      </c>
      <c r="J17" s="139">
        <v>44561</v>
      </c>
      <c r="K17" s="103">
        <v>40</v>
      </c>
    </row>
    <row r="18" spans="4:11" ht="40.5" customHeight="1" x14ac:dyDescent="0.25">
      <c r="D18" s="349"/>
      <c r="E18" s="126" t="s">
        <v>132</v>
      </c>
      <c r="F18" s="138" t="s">
        <v>221</v>
      </c>
      <c r="G18" s="138" t="s">
        <v>290</v>
      </c>
      <c r="H18" s="138" t="s">
        <v>185</v>
      </c>
      <c r="I18" s="138" t="s">
        <v>222</v>
      </c>
      <c r="J18" s="139">
        <v>44561</v>
      </c>
      <c r="K18" s="103">
        <v>30</v>
      </c>
    </row>
    <row r="19" spans="4:11" ht="35.25" customHeight="1" x14ac:dyDescent="0.25">
      <c r="D19" s="349"/>
      <c r="E19" s="126" t="s">
        <v>133</v>
      </c>
      <c r="F19" s="138"/>
      <c r="G19" s="138"/>
      <c r="H19" s="138"/>
      <c r="I19" s="140"/>
      <c r="J19" s="139"/>
      <c r="K19" s="103"/>
    </row>
    <row r="20" spans="4:11" ht="36" customHeight="1" x14ac:dyDescent="0.25">
      <c r="D20" s="349"/>
      <c r="E20" s="126" t="s">
        <v>134</v>
      </c>
      <c r="F20" s="138"/>
      <c r="G20" s="138"/>
      <c r="H20" s="138"/>
      <c r="I20" s="140"/>
      <c r="J20" s="139"/>
      <c r="K20" s="103"/>
    </row>
    <row r="21" spans="4:11" ht="36" customHeight="1" x14ac:dyDescent="0.25">
      <c r="D21" s="350"/>
      <c r="E21" s="227"/>
      <c r="F21" s="227"/>
      <c r="G21" s="227"/>
      <c r="H21" s="227"/>
      <c r="I21" s="227"/>
      <c r="J21" s="228" t="s">
        <v>137</v>
      </c>
      <c r="K21" s="229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3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31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331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331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331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331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332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24"/>
      <c r="G31" s="325"/>
      <c r="H31" s="326"/>
      <c r="I31" s="327" t="s">
        <v>155</v>
      </c>
      <c r="J31" s="327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C5:N31"/>
  <sheetViews>
    <sheetView topLeftCell="A7" zoomScale="70" zoomScaleNormal="70" workbookViewId="0">
      <selection activeCell="H11" sqref="H11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33" t="s">
        <v>159</v>
      </c>
      <c r="E8" s="333"/>
      <c r="F8" s="333"/>
      <c r="G8" s="333"/>
      <c r="H8" s="333"/>
      <c r="I8" s="333"/>
      <c r="J8" s="170" t="s">
        <v>173</v>
      </c>
      <c r="K8" s="207" t="s">
        <v>183</v>
      </c>
      <c r="N8" s="112"/>
    </row>
    <row r="9" spans="3:14" ht="31.5" x14ac:dyDescent="0.25">
      <c r="D9" s="340" t="s">
        <v>158</v>
      </c>
      <c r="E9" s="341"/>
      <c r="F9" s="319" t="s">
        <v>182</v>
      </c>
      <c r="G9" s="319"/>
      <c r="H9" s="319"/>
      <c r="I9" s="319"/>
      <c r="J9" s="338" t="s">
        <v>174</v>
      </c>
      <c r="K9" s="339"/>
      <c r="N9" s="112"/>
    </row>
    <row r="10" spans="3:14" ht="28.5" customHeight="1" x14ac:dyDescent="0.25">
      <c r="D10" s="342" t="s">
        <v>127</v>
      </c>
      <c r="E10" s="343"/>
      <c r="F10" s="345" t="s">
        <v>184</v>
      </c>
      <c r="G10" s="345"/>
      <c r="H10" s="345"/>
      <c r="I10" s="345"/>
      <c r="J10" s="171" t="s">
        <v>163</v>
      </c>
      <c r="K10" s="199">
        <v>80</v>
      </c>
      <c r="N10" s="112"/>
    </row>
    <row r="11" spans="3:14" ht="43.5" customHeight="1" x14ac:dyDescent="0.3">
      <c r="D11" s="346" t="s">
        <v>160</v>
      </c>
      <c r="E11" s="347"/>
      <c r="F11" s="266" t="s">
        <v>161</v>
      </c>
      <c r="G11" s="175" t="s">
        <v>177</v>
      </c>
      <c r="H11" s="348"/>
      <c r="I11" s="348"/>
      <c r="J11" s="172" t="s">
        <v>164</v>
      </c>
      <c r="K11" s="245">
        <v>50</v>
      </c>
      <c r="N11" s="112"/>
    </row>
    <row r="12" spans="3:14" customFormat="1" ht="52.5" customHeight="1" x14ac:dyDescent="0.3">
      <c r="D12" s="346" t="s">
        <v>165</v>
      </c>
      <c r="E12" s="347"/>
      <c r="F12" s="266" t="s">
        <v>161</v>
      </c>
      <c r="G12" s="174" t="s">
        <v>177</v>
      </c>
      <c r="H12" s="348"/>
      <c r="I12" s="348"/>
      <c r="J12" s="171" t="s">
        <v>172</v>
      </c>
      <c r="K12" s="245">
        <v>70</v>
      </c>
    </row>
    <row r="13" spans="3:14" customFormat="1" ht="49.5" customHeight="1" x14ac:dyDescent="0.35">
      <c r="D13" s="176" t="s">
        <v>167</v>
      </c>
      <c r="E13" s="176"/>
      <c r="F13" s="266" t="s">
        <v>161</v>
      </c>
      <c r="G13" s="176" t="s">
        <v>177</v>
      </c>
      <c r="H13" s="348"/>
      <c r="I13" s="348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34" t="s">
        <v>166</v>
      </c>
      <c r="E14" s="334"/>
      <c r="F14" s="323" t="s">
        <v>310</v>
      </c>
      <c r="G14" s="323"/>
      <c r="H14" s="323"/>
      <c r="I14" s="323"/>
      <c r="J14" s="210" t="s">
        <v>181</v>
      </c>
      <c r="K14" s="209"/>
    </row>
    <row r="15" spans="3:14" ht="76.5" customHeight="1" x14ac:dyDescent="0.25">
      <c r="D15" s="335" t="s">
        <v>128</v>
      </c>
      <c r="E15" s="328" t="s">
        <v>142</v>
      </c>
      <c r="F15" s="329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7.5" customHeight="1" x14ac:dyDescent="0.25">
      <c r="D16" s="336"/>
      <c r="E16" s="249" t="s">
        <v>130</v>
      </c>
      <c r="F16" s="250" t="s">
        <v>224</v>
      </c>
      <c r="G16" s="250" t="s">
        <v>292</v>
      </c>
      <c r="H16" s="250" t="s">
        <v>185</v>
      </c>
      <c r="I16" s="250" t="s">
        <v>186</v>
      </c>
      <c r="J16" s="233">
        <v>44561</v>
      </c>
      <c r="K16" s="234">
        <v>10</v>
      </c>
    </row>
    <row r="17" spans="4:11" ht="45.75" customHeight="1" x14ac:dyDescent="0.25">
      <c r="D17" s="336"/>
      <c r="E17" s="249" t="s">
        <v>131</v>
      </c>
      <c r="F17" s="250" t="s">
        <v>187</v>
      </c>
      <c r="G17" s="250" t="s">
        <v>293</v>
      </c>
      <c r="H17" s="250" t="s">
        <v>185</v>
      </c>
      <c r="I17" s="250" t="s">
        <v>188</v>
      </c>
      <c r="J17" s="233">
        <v>44561</v>
      </c>
      <c r="K17" s="234">
        <v>50</v>
      </c>
    </row>
    <row r="18" spans="4:11" ht="33.75" customHeight="1" x14ac:dyDescent="0.25">
      <c r="D18" s="336"/>
      <c r="E18" s="249" t="s">
        <v>132</v>
      </c>
      <c r="F18" s="250" t="s">
        <v>217</v>
      </c>
      <c r="G18" s="250" t="s">
        <v>294</v>
      </c>
      <c r="H18" s="250" t="s">
        <v>185</v>
      </c>
      <c r="I18" s="250" t="s">
        <v>190</v>
      </c>
      <c r="J18" s="233">
        <v>44561</v>
      </c>
      <c r="K18" s="234">
        <v>40</v>
      </c>
    </row>
    <row r="19" spans="4:11" ht="35.25" customHeight="1" x14ac:dyDescent="0.25">
      <c r="D19" s="336"/>
      <c r="E19" s="249" t="s">
        <v>133</v>
      </c>
      <c r="F19" s="231"/>
      <c r="G19" s="231"/>
      <c r="H19" s="231"/>
      <c r="I19" s="232"/>
      <c r="J19" s="233"/>
      <c r="K19" s="234"/>
    </row>
    <row r="20" spans="4:11" ht="36" customHeight="1" x14ac:dyDescent="0.25">
      <c r="D20" s="336"/>
      <c r="E20" s="249" t="s">
        <v>134</v>
      </c>
      <c r="F20" s="231"/>
      <c r="G20" s="231"/>
      <c r="H20" s="231"/>
      <c r="I20" s="232"/>
      <c r="J20" s="233"/>
      <c r="K20" s="234"/>
    </row>
    <row r="21" spans="4:11" ht="36" customHeight="1" thickBot="1" x14ac:dyDescent="0.3">
      <c r="D21" s="337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3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31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331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331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331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331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332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24"/>
      <c r="G31" s="325"/>
      <c r="H31" s="326"/>
      <c r="I31" s="327" t="s">
        <v>155</v>
      </c>
      <c r="J31" s="327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C5:N31"/>
  <sheetViews>
    <sheetView zoomScale="70" zoomScaleNormal="70" workbookViewId="0">
      <selection activeCell="H11" sqref="H11:I13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33" t="s">
        <v>159</v>
      </c>
      <c r="E8" s="333"/>
      <c r="F8" s="333"/>
      <c r="G8" s="333"/>
      <c r="H8" s="333"/>
      <c r="I8" s="333"/>
      <c r="J8" s="170" t="s">
        <v>173</v>
      </c>
      <c r="K8" s="207" t="s">
        <v>183</v>
      </c>
      <c r="N8" s="112"/>
    </row>
    <row r="9" spans="3:14" ht="31.5" x14ac:dyDescent="0.25">
      <c r="D9" s="340" t="s">
        <v>158</v>
      </c>
      <c r="E9" s="341"/>
      <c r="F9" s="319" t="s">
        <v>182</v>
      </c>
      <c r="G9" s="319"/>
      <c r="H9" s="319"/>
      <c r="I9" s="319"/>
      <c r="J9" s="338" t="s">
        <v>174</v>
      </c>
      <c r="K9" s="339"/>
      <c r="N9" s="112"/>
    </row>
    <row r="10" spans="3:14" ht="28.5" customHeight="1" x14ac:dyDescent="0.25">
      <c r="D10" s="342" t="s">
        <v>127</v>
      </c>
      <c r="E10" s="343"/>
      <c r="F10" s="345" t="s">
        <v>184</v>
      </c>
      <c r="G10" s="345"/>
      <c r="H10" s="345"/>
      <c r="I10" s="345"/>
      <c r="J10" s="171" t="s">
        <v>163</v>
      </c>
      <c r="K10" s="199">
        <v>80</v>
      </c>
      <c r="N10" s="112"/>
    </row>
    <row r="11" spans="3:14" ht="43.5" customHeight="1" x14ac:dyDescent="0.3">
      <c r="D11" s="346" t="s">
        <v>160</v>
      </c>
      <c r="E11" s="347"/>
      <c r="F11" s="266" t="s">
        <v>161</v>
      </c>
      <c r="G11" s="175" t="s">
        <v>177</v>
      </c>
      <c r="H11" s="348"/>
      <c r="I11" s="348"/>
      <c r="J11" s="172" t="s">
        <v>164</v>
      </c>
      <c r="K11" s="245">
        <v>50</v>
      </c>
      <c r="N11" s="112"/>
    </row>
    <row r="12" spans="3:14" customFormat="1" ht="52.5" customHeight="1" x14ac:dyDescent="0.3">
      <c r="D12" s="346" t="s">
        <v>165</v>
      </c>
      <c r="E12" s="347"/>
      <c r="F12" s="266" t="s">
        <v>161</v>
      </c>
      <c r="G12" s="174" t="s">
        <v>177</v>
      </c>
      <c r="H12" s="348"/>
      <c r="I12" s="348"/>
      <c r="J12" s="171" t="s">
        <v>172</v>
      </c>
      <c r="K12" s="245">
        <v>70</v>
      </c>
    </row>
    <row r="13" spans="3:14" customFormat="1" ht="49.5" customHeight="1" x14ac:dyDescent="0.35">
      <c r="D13" s="176" t="s">
        <v>167</v>
      </c>
      <c r="E13" s="176"/>
      <c r="F13" s="266" t="s">
        <v>161</v>
      </c>
      <c r="G13" s="176" t="s">
        <v>177</v>
      </c>
      <c r="H13" s="348"/>
      <c r="I13" s="348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34" t="s">
        <v>166</v>
      </c>
      <c r="E14" s="334"/>
      <c r="F14" s="323" t="s">
        <v>311</v>
      </c>
      <c r="G14" s="323"/>
      <c r="H14" s="323"/>
      <c r="I14" s="323"/>
      <c r="J14" s="210" t="s">
        <v>181</v>
      </c>
      <c r="K14" s="209"/>
    </row>
    <row r="15" spans="3:14" ht="76.5" customHeight="1" x14ac:dyDescent="0.25">
      <c r="D15" s="335" t="s">
        <v>128</v>
      </c>
      <c r="E15" s="328" t="s">
        <v>142</v>
      </c>
      <c r="F15" s="329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9.75" customHeight="1" x14ac:dyDescent="0.25">
      <c r="D16" s="336"/>
      <c r="E16" s="126" t="s">
        <v>130</v>
      </c>
      <c r="F16" s="230" t="s">
        <v>214</v>
      </c>
      <c r="G16" s="222" t="s">
        <v>295</v>
      </c>
      <c r="H16" s="222" t="s">
        <v>185</v>
      </c>
      <c r="I16" s="223" t="s">
        <v>211</v>
      </c>
      <c r="J16" s="221">
        <v>44561</v>
      </c>
      <c r="K16" s="103">
        <v>20</v>
      </c>
    </row>
    <row r="17" spans="4:11" ht="41.25" customHeight="1" x14ac:dyDescent="0.25">
      <c r="D17" s="336"/>
      <c r="E17" s="126" t="s">
        <v>131</v>
      </c>
      <c r="F17" s="230" t="s">
        <v>215</v>
      </c>
      <c r="G17" s="222" t="s">
        <v>295</v>
      </c>
      <c r="H17" s="222" t="s">
        <v>185</v>
      </c>
      <c r="I17" s="223" t="s">
        <v>212</v>
      </c>
      <c r="J17" s="221">
        <v>44561</v>
      </c>
      <c r="K17" s="103">
        <v>10</v>
      </c>
    </row>
    <row r="18" spans="4:11" ht="33.75" customHeight="1" x14ac:dyDescent="0.25">
      <c r="D18" s="336"/>
      <c r="E18" s="126" t="s">
        <v>132</v>
      </c>
      <c r="F18" s="138" t="s">
        <v>216</v>
      </c>
      <c r="G18" s="222" t="s">
        <v>295</v>
      </c>
      <c r="H18" s="222" t="s">
        <v>209</v>
      </c>
      <c r="I18" s="140" t="s">
        <v>213</v>
      </c>
      <c r="J18" s="221">
        <v>44561</v>
      </c>
      <c r="K18" s="103">
        <v>70</v>
      </c>
    </row>
    <row r="19" spans="4:11" ht="35.25" customHeight="1" x14ac:dyDescent="0.25">
      <c r="D19" s="336"/>
      <c r="E19" s="126" t="s">
        <v>133</v>
      </c>
      <c r="F19" s="224"/>
      <c r="G19" s="224"/>
      <c r="H19" s="224"/>
      <c r="I19" s="224"/>
      <c r="J19" s="224"/>
      <c r="K19" s="103"/>
    </row>
    <row r="20" spans="4:11" ht="36" customHeight="1" x14ac:dyDescent="0.25">
      <c r="D20" s="336"/>
      <c r="E20" s="126" t="s">
        <v>134</v>
      </c>
      <c r="F20" s="138"/>
      <c r="G20" s="138"/>
      <c r="H20" s="138"/>
      <c r="I20" s="140"/>
      <c r="J20" s="139"/>
      <c r="K20" s="103"/>
    </row>
    <row r="21" spans="4:11" ht="36" customHeight="1" thickBot="1" x14ac:dyDescent="0.3">
      <c r="D21" s="337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3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31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331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331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331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331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332"/>
      <c r="E29" s="180"/>
      <c r="F29" s="181"/>
      <c r="G29" s="181"/>
      <c r="H29" s="181"/>
      <c r="I29" s="182" t="s">
        <v>157</v>
      </c>
      <c r="J29" s="194"/>
      <c r="K29" s="195">
        <f>SUM(K24:K28)</f>
        <v>0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24"/>
      <c r="G31" s="325"/>
      <c r="H31" s="326"/>
      <c r="I31" s="327" t="s">
        <v>155</v>
      </c>
      <c r="J31" s="327"/>
      <c r="K31" s="198">
        <f>K29/100</f>
        <v>0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C5:N31"/>
  <sheetViews>
    <sheetView topLeftCell="A4" zoomScale="70" zoomScaleNormal="70" workbookViewId="0">
      <selection activeCell="P15" sqref="P15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5.1406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28.57031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333" t="s">
        <v>159</v>
      </c>
      <c r="E8" s="333"/>
      <c r="F8" s="333"/>
      <c r="G8" s="333"/>
      <c r="H8" s="333"/>
      <c r="I8" s="333"/>
      <c r="J8" s="170" t="s">
        <v>173</v>
      </c>
      <c r="K8" s="207" t="s">
        <v>183</v>
      </c>
      <c r="N8" s="112"/>
    </row>
    <row r="9" spans="3:14" ht="31.5" x14ac:dyDescent="0.25">
      <c r="D9" s="340" t="s">
        <v>158</v>
      </c>
      <c r="E9" s="341"/>
      <c r="F9" s="319" t="s">
        <v>182</v>
      </c>
      <c r="G9" s="319"/>
      <c r="H9" s="319"/>
      <c r="I9" s="319"/>
      <c r="J9" s="338" t="s">
        <v>174</v>
      </c>
      <c r="K9" s="339"/>
      <c r="N9" s="112"/>
    </row>
    <row r="10" spans="3:14" ht="28.5" customHeight="1" x14ac:dyDescent="0.25">
      <c r="D10" s="342" t="s">
        <v>127</v>
      </c>
      <c r="E10" s="343"/>
      <c r="F10" s="345" t="s">
        <v>184</v>
      </c>
      <c r="G10" s="345"/>
      <c r="H10" s="345"/>
      <c r="I10" s="345"/>
      <c r="J10" s="171" t="s">
        <v>163</v>
      </c>
      <c r="K10" s="199">
        <v>80</v>
      </c>
      <c r="N10" s="112"/>
    </row>
    <row r="11" spans="3:14" ht="43.5" customHeight="1" x14ac:dyDescent="0.3">
      <c r="D11" s="346" t="s">
        <v>160</v>
      </c>
      <c r="E11" s="347"/>
      <c r="F11" s="266" t="s">
        <v>376</v>
      </c>
      <c r="G11" s="175" t="s">
        <v>177</v>
      </c>
      <c r="H11" s="348"/>
      <c r="I11" s="348"/>
      <c r="J11" s="172" t="s">
        <v>164</v>
      </c>
      <c r="K11" s="245">
        <v>50</v>
      </c>
      <c r="N11" s="112"/>
    </row>
    <row r="12" spans="3:14" customFormat="1" ht="52.5" customHeight="1" x14ac:dyDescent="0.3">
      <c r="D12" s="346" t="s">
        <v>165</v>
      </c>
      <c r="E12" s="347"/>
      <c r="F12" s="266" t="s">
        <v>376</v>
      </c>
      <c r="G12" s="174" t="s">
        <v>177</v>
      </c>
      <c r="H12" s="348"/>
      <c r="I12" s="348"/>
      <c r="J12" s="171" t="s">
        <v>172</v>
      </c>
      <c r="K12" s="245">
        <v>70</v>
      </c>
    </row>
    <row r="13" spans="3:14" customFormat="1" ht="49.5" customHeight="1" x14ac:dyDescent="0.35">
      <c r="D13" s="176" t="s">
        <v>167</v>
      </c>
      <c r="E13" s="176"/>
      <c r="F13" s="266" t="s">
        <v>376</v>
      </c>
      <c r="G13" s="176" t="s">
        <v>177</v>
      </c>
      <c r="H13" s="348"/>
      <c r="I13" s="348"/>
      <c r="J13" s="173" t="s">
        <v>5</v>
      </c>
      <c r="K13" s="200">
        <f>AVERAGE(K10:K12)</f>
        <v>66.666666666666671</v>
      </c>
    </row>
    <row r="14" spans="3:14" customFormat="1" ht="110.25" customHeight="1" thickBot="1" x14ac:dyDescent="0.3">
      <c r="D14" s="334" t="s">
        <v>166</v>
      </c>
      <c r="E14" s="334"/>
      <c r="F14" s="323" t="s">
        <v>312</v>
      </c>
      <c r="G14" s="323"/>
      <c r="H14" s="323"/>
      <c r="I14" s="323"/>
      <c r="J14" s="210" t="s">
        <v>181</v>
      </c>
      <c r="K14" s="209"/>
    </row>
    <row r="15" spans="3:14" ht="76.5" customHeight="1" x14ac:dyDescent="0.25">
      <c r="D15" s="335" t="s">
        <v>128</v>
      </c>
      <c r="E15" s="328" t="s">
        <v>142</v>
      </c>
      <c r="F15" s="329"/>
      <c r="G15" s="177" t="s">
        <v>146</v>
      </c>
      <c r="H15" s="178" t="s">
        <v>143</v>
      </c>
      <c r="I15" s="178" t="s">
        <v>153</v>
      </c>
      <c r="J15" s="178" t="s">
        <v>144</v>
      </c>
      <c r="K15" s="179" t="s">
        <v>145</v>
      </c>
    </row>
    <row r="16" spans="3:14" ht="37.5" customHeight="1" x14ac:dyDescent="0.25">
      <c r="D16" s="336"/>
      <c r="E16" s="126" t="s">
        <v>130</v>
      </c>
      <c r="F16" s="139" t="s">
        <v>208</v>
      </c>
      <c r="G16" s="138" t="s">
        <v>291</v>
      </c>
      <c r="H16" s="138" t="s">
        <v>209</v>
      </c>
      <c r="I16" s="220" t="s">
        <v>210</v>
      </c>
      <c r="J16" s="139">
        <v>44561</v>
      </c>
      <c r="K16" s="130">
        <v>100</v>
      </c>
    </row>
    <row r="17" spans="4:11" ht="33" customHeight="1" x14ac:dyDescent="0.25">
      <c r="D17" s="336"/>
      <c r="E17" s="126" t="s">
        <v>131</v>
      </c>
      <c r="F17" s="142"/>
      <c r="G17" s="138"/>
      <c r="H17" s="138"/>
      <c r="I17" s="140"/>
      <c r="J17" s="139"/>
      <c r="K17" s="130"/>
    </row>
    <row r="18" spans="4:11" ht="33.75" customHeight="1" x14ac:dyDescent="0.25">
      <c r="D18" s="336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336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336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337"/>
      <c r="E21" s="180"/>
      <c r="F21" s="181"/>
      <c r="G21" s="181"/>
      <c r="H21" s="181"/>
      <c r="I21" s="181"/>
      <c r="J21" s="182" t="s">
        <v>137</v>
      </c>
      <c r="K21" s="183">
        <f>SUM(K16:K20)</f>
        <v>100</v>
      </c>
    </row>
    <row r="22" spans="4:11" ht="16.5" customHeight="1" thickBot="1" x14ac:dyDescent="0.3">
      <c r="D22" s="192"/>
      <c r="E22" s="184"/>
      <c r="F22" s="184"/>
      <c r="G22" s="184"/>
      <c r="H22" s="184"/>
      <c r="I22" s="184"/>
      <c r="J22" s="185"/>
      <c r="K22" s="186"/>
    </row>
    <row r="23" spans="4:11" ht="61.5" customHeight="1" x14ac:dyDescent="0.25">
      <c r="D23" s="330" t="s">
        <v>129</v>
      </c>
      <c r="E23" s="187" t="s">
        <v>147</v>
      </c>
      <c r="F23" s="188"/>
      <c r="G23" s="188"/>
      <c r="H23" s="188"/>
      <c r="I23" s="189" t="s">
        <v>148</v>
      </c>
      <c r="J23" s="190" t="s">
        <v>154</v>
      </c>
      <c r="K23" s="191"/>
    </row>
    <row r="24" spans="4:11" ht="46.5" customHeight="1" x14ac:dyDescent="0.25">
      <c r="D24" s="331"/>
      <c r="E24" s="126" t="s">
        <v>130</v>
      </c>
      <c r="F24" s="99"/>
      <c r="G24" s="101"/>
      <c r="H24" s="100"/>
      <c r="I24" s="132">
        <v>0</v>
      </c>
      <c r="J24" s="129"/>
      <c r="K24" s="244">
        <v>75</v>
      </c>
    </row>
    <row r="25" spans="4:11" ht="33.75" customHeight="1" x14ac:dyDescent="0.25">
      <c r="D25" s="331"/>
      <c r="E25" s="126" t="s">
        <v>131</v>
      </c>
      <c r="F25" s="99"/>
      <c r="G25" s="101"/>
      <c r="H25" s="100"/>
      <c r="I25" s="132">
        <v>0</v>
      </c>
      <c r="J25" s="129"/>
      <c r="K25" s="244">
        <f>IF(AND(I25&gt;0,K17&gt;0),(I25*K17),0)</f>
        <v>0</v>
      </c>
    </row>
    <row r="26" spans="4:11" ht="33.75" customHeight="1" x14ac:dyDescent="0.25">
      <c r="D26" s="331"/>
      <c r="E26" s="126" t="s">
        <v>132</v>
      </c>
      <c r="F26" s="99"/>
      <c r="G26" s="101"/>
      <c r="H26" s="100"/>
      <c r="I26" s="132">
        <v>0</v>
      </c>
      <c r="J26" s="129"/>
      <c r="K26" s="244">
        <f>IF(AND(I26&gt;0,K18&gt;0),(I26*K18),0)</f>
        <v>0</v>
      </c>
    </row>
    <row r="27" spans="4:11" ht="49.5" customHeight="1" x14ac:dyDescent="0.25">
      <c r="D27" s="331"/>
      <c r="E27" s="126" t="s">
        <v>133</v>
      </c>
      <c r="F27" s="99"/>
      <c r="G27" s="101"/>
      <c r="H27" s="100"/>
      <c r="I27" s="132">
        <v>0</v>
      </c>
      <c r="J27" s="129"/>
      <c r="K27" s="244">
        <f>IF(AND(I27&gt;0,K19&gt;0),(I27*K19),0)</f>
        <v>0</v>
      </c>
    </row>
    <row r="28" spans="4:11" ht="43.5" customHeight="1" x14ac:dyDescent="0.25">
      <c r="D28" s="331"/>
      <c r="E28" s="126" t="s">
        <v>134</v>
      </c>
      <c r="F28" s="99"/>
      <c r="G28" s="101"/>
      <c r="H28" s="100"/>
      <c r="I28" s="132">
        <v>0</v>
      </c>
      <c r="J28" s="129"/>
      <c r="K28" s="244">
        <f>IF(AND(I28&gt;0,K20&gt;0),(I28*K20),0)</f>
        <v>0</v>
      </c>
    </row>
    <row r="29" spans="4:11" ht="36" customHeight="1" thickBot="1" x14ac:dyDescent="0.3">
      <c r="D29" s="332"/>
      <c r="E29" s="180"/>
      <c r="F29" s="181"/>
      <c r="G29" s="181"/>
      <c r="H29" s="181"/>
      <c r="I29" s="182" t="s">
        <v>157</v>
      </c>
      <c r="J29" s="194"/>
      <c r="K29" s="195">
        <f>SUM(K24:K28)</f>
        <v>75</v>
      </c>
    </row>
    <row r="30" spans="4:11" ht="16.5" customHeight="1" thickBot="1" x14ac:dyDescent="0.3">
      <c r="D30" s="193"/>
      <c r="E30" s="134"/>
      <c r="F30" s="134"/>
      <c r="G30" s="134"/>
      <c r="H30" s="134"/>
      <c r="I30" s="135"/>
      <c r="J30" s="136"/>
      <c r="K30" s="137"/>
    </row>
    <row r="31" spans="4:11" ht="84" customHeight="1" x14ac:dyDescent="0.25">
      <c r="D31" s="205" t="s">
        <v>135</v>
      </c>
      <c r="E31" s="206" t="s">
        <v>178</v>
      </c>
      <c r="F31" s="324"/>
      <c r="G31" s="325"/>
      <c r="H31" s="326"/>
      <c r="I31" s="327" t="s">
        <v>155</v>
      </c>
      <c r="J31" s="327"/>
      <c r="K31" s="198">
        <f>K29/100</f>
        <v>0.75</v>
      </c>
    </row>
  </sheetData>
  <mergeCells count="18">
    <mergeCell ref="J9:K9"/>
    <mergeCell ref="D10:E10"/>
    <mergeCell ref="F10:I10"/>
    <mergeCell ref="D14:E14"/>
    <mergeCell ref="F14:I14"/>
    <mergeCell ref="D12:E12"/>
    <mergeCell ref="H12:I12"/>
    <mergeCell ref="H13:I13"/>
    <mergeCell ref="D8:I8"/>
    <mergeCell ref="D9:E9"/>
    <mergeCell ref="F9:I9"/>
    <mergeCell ref="D11:E11"/>
    <mergeCell ref="H11:I11"/>
    <mergeCell ref="D15:D21"/>
    <mergeCell ref="E15:F15"/>
    <mergeCell ref="D23:D29"/>
    <mergeCell ref="F31:H31"/>
    <mergeCell ref="I31:J31"/>
  </mergeCells>
  <pageMargins left="0.7" right="0.7" top="0.75" bottom="0.75" header="0.3" footer="0.3"/>
  <pageSetup paperSize="8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71" t="s">
        <v>77</v>
      </c>
      <c r="I6" s="271"/>
      <c r="J6" s="271"/>
      <c r="K6" s="271"/>
      <c r="L6" s="271"/>
      <c r="M6" s="271"/>
      <c r="N6" s="271"/>
      <c r="O6" s="271"/>
      <c r="P6" s="271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281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282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282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282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282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283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284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284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284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284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284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284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285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286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271" t="s">
        <v>77</v>
      </c>
      <c r="I6" s="271"/>
      <c r="J6" s="271"/>
      <c r="K6" s="271"/>
      <c r="L6" s="271"/>
      <c r="M6" s="271"/>
      <c r="N6" s="271"/>
      <c r="O6" s="271"/>
      <c r="P6" s="271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C5:N31"/>
  <sheetViews>
    <sheetView showGridLines="0" view="pageBreakPreview" zoomScale="70" zoomScaleNormal="70" zoomScaleSheetLayoutView="70" workbookViewId="0">
      <selection sqref="A1:XFD1048576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7" t="s">
        <v>173</v>
      </c>
      <c r="E8" s="207"/>
      <c r="F8" s="299" t="s">
        <v>168</v>
      </c>
      <c r="G8" s="300"/>
      <c r="H8" s="300"/>
      <c r="I8" s="300"/>
      <c r="J8" s="300"/>
      <c r="K8" s="301"/>
      <c r="N8" s="112"/>
    </row>
    <row r="9" spans="3:14" ht="31.5" x14ac:dyDescent="0.25">
      <c r="D9" s="309" t="s">
        <v>158</v>
      </c>
      <c r="E9" s="310"/>
      <c r="F9" s="311"/>
      <c r="G9" s="311"/>
      <c r="H9" s="311"/>
      <c r="I9" s="312"/>
      <c r="J9" s="307" t="s">
        <v>174</v>
      </c>
      <c r="K9" s="308"/>
      <c r="N9" s="112"/>
    </row>
    <row r="10" spans="3:14" ht="45" customHeight="1" x14ac:dyDescent="0.25">
      <c r="D10" s="304" t="s">
        <v>127</v>
      </c>
      <c r="E10" s="305"/>
      <c r="F10" s="306"/>
      <c r="G10" s="306"/>
      <c r="H10" s="306"/>
      <c r="I10" s="306"/>
      <c r="J10" s="159" t="s">
        <v>162</v>
      </c>
      <c r="K10" s="202"/>
      <c r="N10" s="112"/>
    </row>
    <row r="11" spans="3:14" ht="42" customHeight="1" x14ac:dyDescent="0.25">
      <c r="D11" s="313" t="s">
        <v>179</v>
      </c>
      <c r="E11" s="314"/>
      <c r="F11" s="289"/>
      <c r="G11" s="289"/>
      <c r="H11" s="289"/>
      <c r="I11" s="289"/>
      <c r="J11" s="159" t="s">
        <v>163</v>
      </c>
      <c r="K11" s="203"/>
      <c r="N11" s="112"/>
    </row>
    <row r="12" spans="3:14" customFormat="1" ht="51" customHeight="1" x14ac:dyDescent="0.25">
      <c r="D12" s="313" t="s">
        <v>169</v>
      </c>
      <c r="E12" s="314"/>
      <c r="F12" s="288"/>
      <c r="G12" s="288"/>
      <c r="H12" s="288"/>
      <c r="I12" s="288"/>
      <c r="J12" s="159" t="s">
        <v>164</v>
      </c>
      <c r="K12" s="204"/>
    </row>
    <row r="13" spans="3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3:14" customFormat="1" ht="59.25" customHeight="1" thickBot="1" x14ac:dyDescent="0.3">
      <c r="D14" s="302" t="s">
        <v>166</v>
      </c>
      <c r="E14" s="303"/>
      <c r="F14" s="298"/>
      <c r="G14" s="298"/>
      <c r="H14" s="208" t="s">
        <v>180</v>
      </c>
      <c r="I14" s="212"/>
      <c r="J14" s="213" t="s">
        <v>176</v>
      </c>
      <c r="K14" s="214">
        <v>1</v>
      </c>
    </row>
    <row r="15" spans="3:14" ht="76.5" customHeight="1" x14ac:dyDescent="0.25">
      <c r="D15" s="293" t="s">
        <v>128</v>
      </c>
      <c r="E15" s="296" t="s">
        <v>142</v>
      </c>
      <c r="F15" s="296"/>
      <c r="G15" s="211" t="s">
        <v>171</v>
      </c>
      <c r="H15" s="211" t="s">
        <v>143</v>
      </c>
      <c r="I15" s="211" t="s">
        <v>153</v>
      </c>
      <c r="J15" s="211" t="s">
        <v>144</v>
      </c>
      <c r="K15" s="211" t="s">
        <v>145</v>
      </c>
    </row>
    <row r="16" spans="3:14" ht="37.5" customHeight="1" x14ac:dyDescent="0.25">
      <c r="D16" s="294"/>
      <c r="E16" s="126" t="s">
        <v>130</v>
      </c>
      <c r="F16" s="142"/>
      <c r="G16" s="138"/>
      <c r="H16" s="138"/>
      <c r="I16" s="140"/>
      <c r="J16" s="139"/>
      <c r="K16" s="130">
        <v>30</v>
      </c>
    </row>
    <row r="17" spans="4:11" ht="33" customHeight="1" x14ac:dyDescent="0.25">
      <c r="D17" s="294"/>
      <c r="E17" s="126" t="s">
        <v>131</v>
      </c>
      <c r="F17" s="142"/>
      <c r="G17" s="138"/>
      <c r="H17" s="138"/>
      <c r="I17" s="140"/>
      <c r="J17" s="139"/>
      <c r="K17" s="130">
        <v>50</v>
      </c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>
        <v>20</v>
      </c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69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0.69</v>
      </c>
    </row>
  </sheetData>
  <mergeCells count="19">
    <mergeCell ref="F8:K8"/>
    <mergeCell ref="D14:E14"/>
    <mergeCell ref="D10:E10"/>
    <mergeCell ref="F10:I10"/>
    <mergeCell ref="J9:K9"/>
    <mergeCell ref="D9:E9"/>
    <mergeCell ref="F9:I9"/>
    <mergeCell ref="D11:E11"/>
    <mergeCell ref="D12:E12"/>
    <mergeCell ref="D13:E13"/>
    <mergeCell ref="F11:I11"/>
    <mergeCell ref="I31:J31"/>
    <mergeCell ref="F12:I12"/>
    <mergeCell ref="F13:I13"/>
    <mergeCell ref="F31:H31"/>
    <mergeCell ref="D15:D21"/>
    <mergeCell ref="E15:F15"/>
    <mergeCell ref="D23:D29"/>
    <mergeCell ref="F14:G14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8:N29"/>
  <sheetViews>
    <sheetView topLeftCell="A13" zoomScale="80" zoomScaleNormal="80" workbookViewId="0">
      <selection activeCell="K10" sqref="K10:K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60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61"/>
      <c r="N11" s="112"/>
    </row>
    <row r="12" spans="4:14" customFormat="1" ht="51" customHeight="1" x14ac:dyDescent="0.25">
      <c r="D12" s="313" t="s">
        <v>169</v>
      </c>
      <c r="E12" s="314"/>
      <c r="F12" s="288" t="s">
        <v>356</v>
      </c>
      <c r="G12" s="288"/>
      <c r="H12" s="288"/>
      <c r="I12" s="288"/>
      <c r="J12" s="159" t="s">
        <v>164</v>
      </c>
      <c r="K12" s="262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96" customHeight="1" thickBot="1" x14ac:dyDescent="0.3">
      <c r="D14" s="302" t="s">
        <v>166</v>
      </c>
      <c r="E14" s="303"/>
      <c r="F14" s="317" t="s">
        <v>352</v>
      </c>
      <c r="G14" s="318"/>
      <c r="H14" s="208" t="s">
        <v>180</v>
      </c>
      <c r="I14" s="256" t="s">
        <v>351</v>
      </c>
      <c r="J14" s="213" t="s">
        <v>176</v>
      </c>
      <c r="K14" s="241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75" customHeight="1" x14ac:dyDescent="0.25">
      <c r="D16" s="294"/>
      <c r="E16" s="126" t="s">
        <v>130</v>
      </c>
      <c r="F16" s="239" t="s">
        <v>254</v>
      </c>
      <c r="G16" s="239" t="s">
        <v>257</v>
      </c>
      <c r="H16" s="236" t="s">
        <v>337</v>
      </c>
      <c r="I16" s="237" t="s">
        <v>353</v>
      </c>
      <c r="J16" s="257">
        <v>44377</v>
      </c>
      <c r="K16" s="130">
        <v>30</v>
      </c>
    </row>
    <row r="17" spans="4:11" ht="63.75" customHeight="1" x14ac:dyDescent="0.25">
      <c r="D17" s="294"/>
      <c r="E17" s="126" t="s">
        <v>131</v>
      </c>
      <c r="F17" s="239" t="s">
        <v>255</v>
      </c>
      <c r="G17" s="239" t="s">
        <v>257</v>
      </c>
      <c r="H17" s="236" t="s">
        <v>338</v>
      </c>
      <c r="I17" s="237" t="s">
        <v>355</v>
      </c>
      <c r="J17" s="257">
        <v>44561</v>
      </c>
      <c r="K17" s="234">
        <v>20</v>
      </c>
    </row>
    <row r="18" spans="4:11" ht="131.25" x14ac:dyDescent="0.25">
      <c r="D18" s="294"/>
      <c r="E18" s="126" t="s">
        <v>132</v>
      </c>
      <c r="F18" s="240" t="s">
        <v>256</v>
      </c>
      <c r="G18" s="239" t="s">
        <v>257</v>
      </c>
      <c r="H18" s="236" t="s">
        <v>339</v>
      </c>
      <c r="I18" s="237" t="s">
        <v>354</v>
      </c>
      <c r="J18" s="238">
        <v>44561</v>
      </c>
      <c r="K18" s="234">
        <v>50</v>
      </c>
    </row>
    <row r="19" spans="4:11" ht="36" customHeight="1" thickBot="1" x14ac:dyDescent="0.3">
      <c r="D19" s="295"/>
      <c r="E19" s="145"/>
      <c r="F19" s="146"/>
      <c r="G19" s="147"/>
      <c r="H19" s="147"/>
      <c r="I19" s="147"/>
      <c r="J19" s="148" t="s">
        <v>137</v>
      </c>
      <c r="K19" s="149">
        <f>SUM(K16:K18)</f>
        <v>100</v>
      </c>
    </row>
    <row r="20" spans="4:11" ht="16.5" customHeight="1" thickBot="1" x14ac:dyDescent="0.3">
      <c r="D20" s="160"/>
      <c r="E20" s="161"/>
      <c r="F20" s="161"/>
      <c r="G20" s="162"/>
      <c r="H20" s="162"/>
      <c r="I20" s="162"/>
      <c r="J20" s="163"/>
      <c r="K20" s="164"/>
    </row>
    <row r="21" spans="4:11" ht="61.5" customHeight="1" x14ac:dyDescent="0.25">
      <c r="D21" s="293" t="s">
        <v>129</v>
      </c>
      <c r="E21" s="154" t="s">
        <v>147</v>
      </c>
      <c r="F21" s="150"/>
      <c r="G21" s="150"/>
      <c r="H21" s="150"/>
      <c r="I21" s="151" t="s">
        <v>148</v>
      </c>
      <c r="J21" s="152" t="s">
        <v>154</v>
      </c>
      <c r="K21" s="153"/>
    </row>
    <row r="22" spans="4:11" ht="46.5" customHeight="1" x14ac:dyDescent="0.25">
      <c r="D22" s="294"/>
      <c r="E22" s="126" t="s">
        <v>130</v>
      </c>
      <c r="F22" s="99"/>
      <c r="G22" s="101"/>
      <c r="H22" s="242"/>
      <c r="I22" s="243"/>
      <c r="J22" s="129"/>
      <c r="K22" s="244"/>
    </row>
    <row r="23" spans="4:11" ht="33.75" customHeight="1" x14ac:dyDescent="0.25">
      <c r="D23" s="294"/>
      <c r="E23" s="126" t="s">
        <v>131</v>
      </c>
      <c r="F23" s="99"/>
      <c r="G23" s="101"/>
      <c r="H23" s="242"/>
      <c r="I23" s="243"/>
      <c r="J23" s="129"/>
      <c r="K23" s="244"/>
    </row>
    <row r="24" spans="4:11" ht="33.75" customHeight="1" x14ac:dyDescent="0.25">
      <c r="D24" s="294"/>
      <c r="E24" s="126" t="s">
        <v>132</v>
      </c>
      <c r="F24" s="99"/>
      <c r="G24" s="101"/>
      <c r="H24" s="242"/>
      <c r="I24" s="243"/>
      <c r="J24" s="129"/>
      <c r="K24" s="244"/>
    </row>
    <row r="25" spans="4:11" ht="49.5" customHeight="1" x14ac:dyDescent="0.25">
      <c r="D25" s="294"/>
      <c r="E25" s="126" t="s">
        <v>133</v>
      </c>
      <c r="F25" s="99"/>
      <c r="G25" s="101"/>
      <c r="H25" s="242"/>
      <c r="I25" s="243"/>
      <c r="J25" s="129"/>
      <c r="K25" s="244"/>
    </row>
    <row r="26" spans="4:11" ht="43.5" customHeight="1" x14ac:dyDescent="0.25">
      <c r="D26" s="294"/>
      <c r="E26" s="126" t="s">
        <v>134</v>
      </c>
      <c r="F26" s="99"/>
      <c r="G26" s="101"/>
      <c r="H26" s="242"/>
      <c r="I26" s="243"/>
      <c r="J26" s="129"/>
      <c r="K26" s="244"/>
    </row>
    <row r="27" spans="4:11" ht="36" customHeight="1" thickBot="1" x14ac:dyDescent="0.3">
      <c r="D27" s="297"/>
      <c r="E27" s="145"/>
      <c r="F27" s="146"/>
      <c r="G27" s="146"/>
      <c r="H27" s="146"/>
      <c r="I27" s="148" t="s">
        <v>157</v>
      </c>
      <c r="J27" s="155"/>
      <c r="K27" s="156">
        <f>SUM(K22:K26)</f>
        <v>0</v>
      </c>
    </row>
    <row r="28" spans="4:11" ht="16.5" customHeight="1" thickBot="1" x14ac:dyDescent="0.3">
      <c r="D28" s="165"/>
      <c r="E28" s="161"/>
      <c r="F28" s="161"/>
      <c r="G28" s="161"/>
      <c r="H28" s="161"/>
      <c r="I28" s="166"/>
      <c r="J28" s="167"/>
      <c r="K28" s="168"/>
    </row>
    <row r="29" spans="4:11" ht="84" customHeight="1" x14ac:dyDescent="0.25">
      <c r="D29" s="197" t="s">
        <v>135</v>
      </c>
      <c r="E29" s="196" t="s">
        <v>178</v>
      </c>
      <c r="F29" s="290"/>
      <c r="G29" s="291"/>
      <c r="H29" s="292"/>
      <c r="I29" s="287" t="s">
        <v>155</v>
      </c>
      <c r="J29" s="287"/>
      <c r="K29" s="158">
        <f>K27/100*K14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29:J29"/>
    <mergeCell ref="D14:E14"/>
    <mergeCell ref="F14:G14"/>
    <mergeCell ref="D15:D19"/>
    <mergeCell ref="E15:F15"/>
    <mergeCell ref="D21:D27"/>
    <mergeCell ref="F29:H29"/>
  </mergeCells>
  <pageMargins left="0.7" right="0.7" top="0.75" bottom="0.75" header="0.3" footer="0.3"/>
  <pageSetup paperSize="8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8:N30"/>
  <sheetViews>
    <sheetView topLeftCell="A9" zoomScale="80" zoomScaleNormal="80" workbookViewId="0">
      <selection activeCell="K10" sqref="K10:K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60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61"/>
      <c r="N11" s="112"/>
    </row>
    <row r="12" spans="4:14" customFormat="1" ht="51" customHeight="1" x14ac:dyDescent="0.25">
      <c r="D12" s="313" t="s">
        <v>169</v>
      </c>
      <c r="E12" s="314"/>
      <c r="F12" s="288" t="s">
        <v>200</v>
      </c>
      <c r="G12" s="288"/>
      <c r="H12" s="288"/>
      <c r="I12" s="288"/>
      <c r="J12" s="159" t="s">
        <v>164</v>
      </c>
      <c r="K12" s="262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297</v>
      </c>
      <c r="G14" s="320"/>
      <c r="H14" s="208" t="s">
        <v>180</v>
      </c>
      <c r="I14" s="263"/>
      <c r="J14" s="213" t="s">
        <v>176</v>
      </c>
      <c r="K14" s="241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218" t="s">
        <v>191</v>
      </c>
      <c r="G16" s="218" t="s">
        <v>357</v>
      </c>
      <c r="H16" s="218" t="s">
        <v>185</v>
      </c>
      <c r="I16" s="218" t="s">
        <v>195</v>
      </c>
      <c r="J16" s="219">
        <v>44561</v>
      </c>
      <c r="K16" s="130">
        <v>20</v>
      </c>
    </row>
    <row r="17" spans="4:11" ht="33" customHeight="1" x14ac:dyDescent="0.25">
      <c r="D17" s="294"/>
      <c r="E17" s="126" t="s">
        <v>131</v>
      </c>
      <c r="F17" s="218" t="s">
        <v>192</v>
      </c>
      <c r="G17" s="218" t="s">
        <v>357</v>
      </c>
      <c r="H17" s="218" t="s">
        <v>185</v>
      </c>
      <c r="I17" s="218" t="s">
        <v>196</v>
      </c>
      <c r="J17" s="219">
        <v>44469</v>
      </c>
      <c r="K17" s="130">
        <v>30</v>
      </c>
    </row>
    <row r="18" spans="4:11" ht="33.75" customHeight="1" x14ac:dyDescent="0.25">
      <c r="D18" s="294"/>
      <c r="E18" s="126" t="s">
        <v>132</v>
      </c>
      <c r="F18" s="218" t="s">
        <v>193</v>
      </c>
      <c r="G18" s="218" t="s">
        <v>357</v>
      </c>
      <c r="H18" s="218" t="s">
        <v>185</v>
      </c>
      <c r="I18" s="218" t="s">
        <v>197</v>
      </c>
      <c r="J18" s="219">
        <v>44561</v>
      </c>
      <c r="K18" s="130">
        <v>30</v>
      </c>
    </row>
    <row r="19" spans="4:11" ht="35.25" customHeight="1" x14ac:dyDescent="0.25">
      <c r="D19" s="294"/>
      <c r="E19" s="126" t="s">
        <v>133</v>
      </c>
      <c r="F19" s="218" t="s">
        <v>194</v>
      </c>
      <c r="G19" s="218" t="s">
        <v>357</v>
      </c>
      <c r="H19" s="258" t="s">
        <v>340</v>
      </c>
      <c r="I19" s="218" t="s">
        <v>198</v>
      </c>
      <c r="J19" s="219">
        <v>44561</v>
      </c>
      <c r="K19" s="130">
        <v>20</v>
      </c>
    </row>
    <row r="20" spans="4:11" ht="36" customHeight="1" thickBot="1" x14ac:dyDescent="0.3">
      <c r="D20" s="295"/>
      <c r="E20" s="145"/>
      <c r="F20" s="146"/>
      <c r="G20" s="147"/>
      <c r="H20" s="147"/>
      <c r="I20" s="147"/>
      <c r="J20" s="148" t="s">
        <v>137</v>
      </c>
      <c r="K20" s="149">
        <f>SUM(K16:K19)</f>
        <v>100</v>
      </c>
    </row>
    <row r="21" spans="4:11" ht="16.5" customHeight="1" thickBot="1" x14ac:dyDescent="0.3">
      <c r="D21" s="160"/>
      <c r="E21" s="161"/>
      <c r="F21" s="161"/>
      <c r="G21" s="162"/>
      <c r="H21" s="162"/>
      <c r="I21" s="162"/>
      <c r="J21" s="163"/>
      <c r="K21" s="164"/>
    </row>
    <row r="22" spans="4:11" ht="61.5" customHeight="1" x14ac:dyDescent="0.25">
      <c r="D22" s="293" t="s">
        <v>129</v>
      </c>
      <c r="E22" s="154" t="s">
        <v>147</v>
      </c>
      <c r="F22" s="150"/>
      <c r="G22" s="150"/>
      <c r="H22" s="150"/>
      <c r="I22" s="151" t="s">
        <v>148</v>
      </c>
      <c r="J22" s="152" t="s">
        <v>154</v>
      </c>
      <c r="K22" s="153"/>
    </row>
    <row r="23" spans="4:11" ht="46.5" customHeight="1" x14ac:dyDescent="0.25">
      <c r="D23" s="294"/>
      <c r="E23" s="126" t="s">
        <v>130</v>
      </c>
      <c r="F23" s="99"/>
      <c r="G23" s="101"/>
      <c r="H23" s="100"/>
      <c r="I23" s="243"/>
      <c r="J23" s="129"/>
      <c r="K23" s="244"/>
    </row>
    <row r="24" spans="4:11" ht="33.75" customHeight="1" x14ac:dyDescent="0.25">
      <c r="D24" s="294"/>
      <c r="E24" s="126" t="s">
        <v>131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132</v>
      </c>
      <c r="F25" s="99"/>
      <c r="G25" s="101"/>
      <c r="H25" s="100"/>
      <c r="I25" s="243"/>
      <c r="J25" s="129"/>
      <c r="K25" s="244"/>
    </row>
    <row r="26" spans="4:11" ht="49.5" customHeight="1" x14ac:dyDescent="0.25">
      <c r="D26" s="294"/>
      <c r="E26" s="126" t="s">
        <v>133</v>
      </c>
      <c r="F26" s="99"/>
      <c r="G26" s="101"/>
      <c r="H26" s="100"/>
      <c r="I26" s="243"/>
      <c r="J26" s="129"/>
      <c r="K26" s="244"/>
    </row>
    <row r="27" spans="4:11" ht="43.5" customHeight="1" x14ac:dyDescent="0.25">
      <c r="D27" s="294"/>
      <c r="E27" s="126" t="s">
        <v>134</v>
      </c>
      <c r="F27" s="99"/>
      <c r="G27" s="101"/>
      <c r="H27" s="100"/>
      <c r="I27" s="243"/>
      <c r="J27" s="129"/>
      <c r="K27" s="244"/>
    </row>
    <row r="28" spans="4:11" ht="36" customHeight="1" thickBot="1" x14ac:dyDescent="0.3">
      <c r="D28" s="297"/>
      <c r="E28" s="145"/>
      <c r="F28" s="146"/>
      <c r="G28" s="146"/>
      <c r="H28" s="146"/>
      <c r="I28" s="148" t="s">
        <v>157</v>
      </c>
      <c r="J28" s="155"/>
      <c r="K28" s="156">
        <f>SUM(K23:K27)</f>
        <v>0</v>
      </c>
    </row>
    <row r="29" spans="4:11" ht="16.5" customHeight="1" thickBot="1" x14ac:dyDescent="0.3">
      <c r="D29" s="165"/>
      <c r="E29" s="161"/>
      <c r="F29" s="161"/>
      <c r="G29" s="161"/>
      <c r="H29" s="161"/>
      <c r="I29" s="166"/>
      <c r="J29" s="167"/>
      <c r="K29" s="168"/>
    </row>
    <row r="30" spans="4:11" ht="84" customHeight="1" x14ac:dyDescent="0.25">
      <c r="D30" s="197" t="s">
        <v>135</v>
      </c>
      <c r="E30" s="196" t="s">
        <v>178</v>
      </c>
      <c r="F30" s="290"/>
      <c r="G30" s="291"/>
      <c r="H30" s="292"/>
      <c r="I30" s="287" t="s">
        <v>155</v>
      </c>
      <c r="J30" s="287"/>
      <c r="K30" s="158">
        <f>K28/100*K14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0:J30"/>
    <mergeCell ref="D14:E14"/>
    <mergeCell ref="F14:G14"/>
    <mergeCell ref="D15:D20"/>
    <mergeCell ref="E15:F15"/>
    <mergeCell ref="D22:D28"/>
    <mergeCell ref="F30:H30"/>
  </mergeCells>
  <pageMargins left="0.7" right="0.7" top="0.75" bottom="0.75" header="0.3" footer="0.3"/>
  <pageSetup paperSize="8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D8:N30"/>
  <sheetViews>
    <sheetView topLeftCell="A19" zoomScale="80" zoomScaleNormal="80" workbookViewId="0">
      <selection activeCell="K10" sqref="K10:K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60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61"/>
      <c r="N11" s="112"/>
    </row>
    <row r="12" spans="4:14" customFormat="1" ht="51" customHeight="1" x14ac:dyDescent="0.25">
      <c r="D12" s="313" t="s">
        <v>169</v>
      </c>
      <c r="E12" s="314"/>
      <c r="F12" s="288" t="s">
        <v>201</v>
      </c>
      <c r="G12" s="288"/>
      <c r="H12" s="288"/>
      <c r="I12" s="288"/>
      <c r="J12" s="159" t="s">
        <v>164</v>
      </c>
      <c r="K12" s="262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359</v>
      </c>
      <c r="G14" s="320"/>
      <c r="H14" s="208" t="s">
        <v>180</v>
      </c>
      <c r="I14" s="263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138" t="s">
        <v>264</v>
      </c>
      <c r="G16" s="138" t="s">
        <v>266</v>
      </c>
      <c r="H16" s="138" t="s">
        <v>209</v>
      </c>
      <c r="I16" s="140" t="s">
        <v>358</v>
      </c>
      <c r="J16" s="139">
        <v>44561</v>
      </c>
      <c r="K16" s="130">
        <v>50</v>
      </c>
    </row>
    <row r="17" spans="4:11" ht="93.75" x14ac:dyDescent="0.25">
      <c r="D17" s="294"/>
      <c r="E17" s="126" t="s">
        <v>131</v>
      </c>
      <c r="F17" s="138" t="s">
        <v>265</v>
      </c>
      <c r="G17" s="138" t="s">
        <v>313</v>
      </c>
      <c r="H17" s="231" t="s">
        <v>360</v>
      </c>
      <c r="I17" s="138" t="s">
        <v>361</v>
      </c>
      <c r="J17" s="259" t="s">
        <v>362</v>
      </c>
      <c r="K17" s="130">
        <v>20</v>
      </c>
    </row>
    <row r="18" spans="4:11" ht="65.25" customHeight="1" x14ac:dyDescent="0.25">
      <c r="D18" s="294"/>
      <c r="E18" s="126" t="s">
        <v>132</v>
      </c>
      <c r="F18" s="138" t="s">
        <v>314</v>
      </c>
      <c r="G18" s="138" t="s">
        <v>313</v>
      </c>
      <c r="H18" s="138" t="s">
        <v>185</v>
      </c>
      <c r="I18" s="140" t="s">
        <v>315</v>
      </c>
      <c r="J18" s="139">
        <v>44561</v>
      </c>
      <c r="K18" s="130">
        <v>30</v>
      </c>
    </row>
    <row r="19" spans="4:11" ht="36" customHeight="1" x14ac:dyDescent="0.25">
      <c r="D19" s="294"/>
      <c r="E19" s="126" t="s">
        <v>134</v>
      </c>
      <c r="F19" s="138"/>
      <c r="G19" s="138"/>
      <c r="H19" s="138"/>
      <c r="I19" s="140"/>
      <c r="J19" s="139"/>
      <c r="K19" s="130"/>
    </row>
    <row r="20" spans="4:11" ht="36" customHeight="1" thickBot="1" x14ac:dyDescent="0.3">
      <c r="D20" s="295"/>
      <c r="E20" s="145"/>
      <c r="F20" s="146"/>
      <c r="G20" s="147"/>
      <c r="H20" s="147"/>
      <c r="I20" s="147"/>
      <c r="J20" s="148" t="s">
        <v>137</v>
      </c>
      <c r="K20" s="149">
        <f>SUM(K16:K19)</f>
        <v>100</v>
      </c>
    </row>
    <row r="21" spans="4:11" ht="16.5" customHeight="1" thickBot="1" x14ac:dyDescent="0.3">
      <c r="D21" s="160"/>
      <c r="E21" s="161"/>
      <c r="F21" s="161"/>
      <c r="G21" s="162"/>
      <c r="H21" s="162"/>
      <c r="I21" s="162"/>
      <c r="J21" s="163"/>
      <c r="K21" s="164"/>
    </row>
    <row r="22" spans="4:11" ht="61.5" customHeight="1" x14ac:dyDescent="0.25">
      <c r="D22" s="293" t="s">
        <v>129</v>
      </c>
      <c r="E22" s="154" t="s">
        <v>147</v>
      </c>
      <c r="F22" s="150"/>
      <c r="G22" s="150"/>
      <c r="H22" s="150"/>
      <c r="I22" s="151" t="s">
        <v>148</v>
      </c>
      <c r="J22" s="152" t="s">
        <v>154</v>
      </c>
      <c r="K22" s="153"/>
    </row>
    <row r="23" spans="4:11" ht="46.5" customHeight="1" x14ac:dyDescent="0.25">
      <c r="D23" s="294"/>
      <c r="E23" s="126" t="s">
        <v>130</v>
      </c>
      <c r="F23" s="99"/>
      <c r="G23" s="101"/>
      <c r="H23" s="100"/>
      <c r="I23" s="243"/>
      <c r="J23" s="129"/>
      <c r="K23" s="244"/>
    </row>
    <row r="24" spans="4:11" ht="33.75" customHeight="1" x14ac:dyDescent="0.25">
      <c r="D24" s="294"/>
      <c r="E24" s="126" t="s">
        <v>131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132</v>
      </c>
      <c r="F25" s="99"/>
      <c r="G25" s="101"/>
      <c r="H25" s="100"/>
      <c r="I25" s="243"/>
      <c r="J25" s="129"/>
      <c r="K25" s="244"/>
    </row>
    <row r="26" spans="4:11" ht="49.5" customHeight="1" x14ac:dyDescent="0.25">
      <c r="D26" s="294"/>
      <c r="E26" s="126" t="s">
        <v>133</v>
      </c>
      <c r="F26" s="99"/>
      <c r="G26" s="101"/>
      <c r="H26" s="100"/>
      <c r="I26" s="243"/>
      <c r="J26" s="129"/>
      <c r="K26" s="244"/>
    </row>
    <row r="27" spans="4:11" ht="43.5" customHeight="1" x14ac:dyDescent="0.25">
      <c r="D27" s="294"/>
      <c r="E27" s="126" t="s">
        <v>134</v>
      </c>
      <c r="F27" s="99"/>
      <c r="G27" s="101"/>
      <c r="H27" s="100"/>
      <c r="I27" s="243"/>
      <c r="J27" s="129"/>
      <c r="K27" s="244"/>
    </row>
    <row r="28" spans="4:11" ht="36" customHeight="1" thickBot="1" x14ac:dyDescent="0.3">
      <c r="D28" s="297"/>
      <c r="E28" s="145"/>
      <c r="F28" s="146"/>
      <c r="G28" s="146"/>
      <c r="H28" s="146"/>
      <c r="I28" s="148" t="s">
        <v>157</v>
      </c>
      <c r="J28" s="155"/>
      <c r="K28" s="156">
        <f>SUM(K23:K27)</f>
        <v>0</v>
      </c>
    </row>
    <row r="29" spans="4:11" ht="16.5" customHeight="1" thickBot="1" x14ac:dyDescent="0.3">
      <c r="D29" s="165"/>
      <c r="E29" s="161"/>
      <c r="F29" s="161"/>
      <c r="G29" s="161"/>
      <c r="H29" s="161"/>
      <c r="I29" s="166"/>
      <c r="J29" s="167"/>
      <c r="K29" s="168"/>
    </row>
    <row r="30" spans="4:11" ht="84" customHeight="1" x14ac:dyDescent="0.25">
      <c r="D30" s="197" t="s">
        <v>135</v>
      </c>
      <c r="E30" s="196" t="s">
        <v>178</v>
      </c>
      <c r="F30" s="290"/>
      <c r="G30" s="291"/>
      <c r="H30" s="292"/>
      <c r="I30" s="287" t="s">
        <v>155</v>
      </c>
      <c r="J30" s="287"/>
      <c r="K30" s="158">
        <f>K28/100*K14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0:J30"/>
    <mergeCell ref="D14:E14"/>
    <mergeCell ref="F14:G14"/>
    <mergeCell ref="D15:D20"/>
    <mergeCell ref="E15:F15"/>
    <mergeCell ref="D22:D28"/>
    <mergeCell ref="F30:H30"/>
  </mergeCells>
  <pageMargins left="0.7" right="0.7" top="0.75" bottom="0.75" header="0.3" footer="0.3"/>
  <pageSetup paperSize="8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D8:N31"/>
  <sheetViews>
    <sheetView topLeftCell="A4" zoomScale="70" zoomScaleNormal="70" workbookViewId="0">
      <selection activeCell="K10" sqref="K10:K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60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61"/>
      <c r="N11" s="112"/>
    </row>
    <row r="12" spans="4:14" customFormat="1" ht="51" customHeight="1" x14ac:dyDescent="0.25">
      <c r="D12" s="313" t="s">
        <v>169</v>
      </c>
      <c r="E12" s="314"/>
      <c r="F12" s="288" t="s">
        <v>202</v>
      </c>
      <c r="G12" s="288"/>
      <c r="H12" s="288"/>
      <c r="I12" s="288"/>
      <c r="J12" s="159" t="s">
        <v>164</v>
      </c>
      <c r="K12" s="262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298</v>
      </c>
      <c r="G14" s="320"/>
      <c r="H14" s="208" t="s">
        <v>180</v>
      </c>
      <c r="I14" s="263"/>
      <c r="J14" s="213" t="s">
        <v>176</v>
      </c>
      <c r="K14" s="214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138" t="s">
        <v>268</v>
      </c>
      <c r="G16" s="138" t="s">
        <v>270</v>
      </c>
      <c r="H16" s="138" t="s">
        <v>185</v>
      </c>
      <c r="I16" s="140" t="s">
        <v>271</v>
      </c>
      <c r="J16" s="139">
        <v>44561</v>
      </c>
      <c r="K16" s="130">
        <v>50</v>
      </c>
    </row>
    <row r="17" spans="4:11" ht="33" customHeight="1" x14ac:dyDescent="0.25">
      <c r="D17" s="294"/>
      <c r="E17" s="126" t="s">
        <v>131</v>
      </c>
      <c r="F17" s="138" t="s">
        <v>269</v>
      </c>
      <c r="G17" s="138" t="s">
        <v>270</v>
      </c>
      <c r="H17" s="138" t="s">
        <v>209</v>
      </c>
      <c r="I17" s="140" t="s">
        <v>267</v>
      </c>
      <c r="J17" s="139">
        <v>44561</v>
      </c>
      <c r="K17" s="130">
        <v>50</v>
      </c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D8:N31"/>
  <sheetViews>
    <sheetView topLeftCell="A7" zoomScale="70" zoomScaleNormal="70" workbookViewId="0">
      <selection activeCell="K10" sqref="K10:K12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8" spans="4:14" ht="99" customHeight="1" x14ac:dyDescent="0.25">
      <c r="D8" s="157" t="s">
        <v>173</v>
      </c>
      <c r="E8" s="207" t="s">
        <v>183</v>
      </c>
      <c r="F8" s="299" t="s">
        <v>168</v>
      </c>
      <c r="G8" s="300"/>
      <c r="H8" s="300"/>
      <c r="I8" s="300"/>
      <c r="J8" s="300"/>
      <c r="K8" s="301"/>
      <c r="N8" s="112"/>
    </row>
    <row r="9" spans="4:14" ht="31.5" x14ac:dyDescent="0.25">
      <c r="D9" s="309" t="s">
        <v>158</v>
      </c>
      <c r="E9" s="310"/>
      <c r="F9" s="319" t="s">
        <v>182</v>
      </c>
      <c r="G9" s="319"/>
      <c r="H9" s="319"/>
      <c r="I9" s="319"/>
      <c r="J9" s="307" t="s">
        <v>174</v>
      </c>
      <c r="K9" s="308"/>
      <c r="N9" s="112"/>
    </row>
    <row r="10" spans="4:14" ht="45" customHeight="1" x14ac:dyDescent="0.25">
      <c r="D10" s="304" t="s">
        <v>127</v>
      </c>
      <c r="E10" s="305"/>
      <c r="F10" s="306" t="s">
        <v>184</v>
      </c>
      <c r="G10" s="306"/>
      <c r="H10" s="306"/>
      <c r="I10" s="306"/>
      <c r="J10" s="159" t="s">
        <v>162</v>
      </c>
      <c r="K10" s="260"/>
      <c r="N10" s="112"/>
    </row>
    <row r="11" spans="4:14" ht="42" customHeight="1" x14ac:dyDescent="0.25">
      <c r="D11" s="313" t="s">
        <v>179</v>
      </c>
      <c r="E11" s="314"/>
      <c r="F11" s="289" t="s">
        <v>199</v>
      </c>
      <c r="G11" s="289"/>
      <c r="H11" s="289"/>
      <c r="I11" s="289"/>
      <c r="J11" s="159" t="s">
        <v>163</v>
      </c>
      <c r="K11" s="261"/>
      <c r="N11" s="112"/>
    </row>
    <row r="12" spans="4:14" customFormat="1" ht="51" customHeight="1" x14ac:dyDescent="0.25">
      <c r="D12" s="313" t="s">
        <v>169</v>
      </c>
      <c r="E12" s="314"/>
      <c r="F12" s="288" t="s">
        <v>203</v>
      </c>
      <c r="G12" s="288"/>
      <c r="H12" s="288"/>
      <c r="I12" s="288"/>
      <c r="J12" s="159" t="s">
        <v>164</v>
      </c>
      <c r="K12" s="262"/>
    </row>
    <row r="13" spans="4:14" customFormat="1" ht="39.950000000000003" customHeight="1" x14ac:dyDescent="0.35">
      <c r="D13" s="315" t="s">
        <v>170</v>
      </c>
      <c r="E13" s="316"/>
      <c r="F13" s="289"/>
      <c r="G13" s="289"/>
      <c r="H13" s="289"/>
      <c r="I13" s="289"/>
      <c r="J13" s="169" t="s">
        <v>175</v>
      </c>
      <c r="K13" s="201" t="e">
        <f>AVERAGE(K10:K12)</f>
        <v>#DIV/0!</v>
      </c>
    </row>
    <row r="14" spans="4:14" customFormat="1" ht="59.25" customHeight="1" thickBot="1" x14ac:dyDescent="0.3">
      <c r="D14" s="302" t="s">
        <v>166</v>
      </c>
      <c r="E14" s="303"/>
      <c r="F14" s="320" t="s">
        <v>299</v>
      </c>
      <c r="G14" s="320"/>
      <c r="H14" s="208" t="s">
        <v>180</v>
      </c>
      <c r="I14" s="263"/>
      <c r="J14" s="213" t="s">
        <v>176</v>
      </c>
      <c r="K14" s="241">
        <v>1</v>
      </c>
    </row>
    <row r="15" spans="4:14" ht="76.5" customHeight="1" x14ac:dyDescent="0.25">
      <c r="D15" s="293" t="s">
        <v>128</v>
      </c>
      <c r="E15" s="296" t="s">
        <v>142</v>
      </c>
      <c r="F15" s="296"/>
      <c r="G15" s="216" t="s">
        <v>171</v>
      </c>
      <c r="H15" s="216" t="s">
        <v>143</v>
      </c>
      <c r="I15" s="216" t="s">
        <v>153</v>
      </c>
      <c r="J15" s="216" t="s">
        <v>144</v>
      </c>
      <c r="K15" s="216" t="s">
        <v>145</v>
      </c>
    </row>
    <row r="16" spans="4:14" ht="37.5" customHeight="1" x14ac:dyDescent="0.25">
      <c r="D16" s="294"/>
      <c r="E16" s="126" t="s">
        <v>130</v>
      </c>
      <c r="F16" s="239" t="s">
        <v>272</v>
      </c>
      <c r="G16" s="236" t="s">
        <v>274</v>
      </c>
      <c r="H16" s="236" t="s">
        <v>209</v>
      </c>
      <c r="I16" s="237" t="s">
        <v>267</v>
      </c>
      <c r="J16" s="238">
        <v>44561</v>
      </c>
      <c r="K16" s="130">
        <v>40</v>
      </c>
    </row>
    <row r="17" spans="4:11" ht="33" customHeight="1" x14ac:dyDescent="0.25">
      <c r="D17" s="294"/>
      <c r="E17" s="126" t="s">
        <v>131</v>
      </c>
      <c r="F17" s="239" t="s">
        <v>273</v>
      </c>
      <c r="G17" s="236" t="s">
        <v>274</v>
      </c>
      <c r="H17" s="236" t="s">
        <v>209</v>
      </c>
      <c r="I17" s="237" t="s">
        <v>275</v>
      </c>
      <c r="J17" s="238">
        <v>44561</v>
      </c>
      <c r="K17" s="130">
        <v>60</v>
      </c>
    </row>
    <row r="18" spans="4:11" ht="33.75" customHeight="1" x14ac:dyDescent="0.25">
      <c r="D18" s="294"/>
      <c r="E18" s="126" t="s">
        <v>132</v>
      </c>
      <c r="F18" s="141"/>
      <c r="G18" s="138"/>
      <c r="H18" s="138"/>
      <c r="I18" s="140"/>
      <c r="J18" s="139"/>
      <c r="K18" s="130"/>
    </row>
    <row r="19" spans="4:11" ht="35.25" customHeight="1" x14ac:dyDescent="0.25">
      <c r="D19" s="294"/>
      <c r="E19" s="126" t="s">
        <v>133</v>
      </c>
      <c r="F19" s="138"/>
      <c r="G19" s="138"/>
      <c r="H19" s="138"/>
      <c r="I19" s="140"/>
      <c r="J19" s="139"/>
      <c r="K19" s="130"/>
    </row>
    <row r="20" spans="4:11" ht="36" customHeight="1" x14ac:dyDescent="0.25">
      <c r="D20" s="294"/>
      <c r="E20" s="126" t="s">
        <v>134</v>
      </c>
      <c r="F20" s="138"/>
      <c r="G20" s="138"/>
      <c r="H20" s="138"/>
      <c r="I20" s="140"/>
      <c r="J20" s="139"/>
      <c r="K20" s="130"/>
    </row>
    <row r="21" spans="4:11" ht="36" customHeight="1" thickBot="1" x14ac:dyDescent="0.3">
      <c r="D21" s="295"/>
      <c r="E21" s="145"/>
      <c r="F21" s="146"/>
      <c r="G21" s="147"/>
      <c r="H21" s="147"/>
      <c r="I21" s="147"/>
      <c r="J21" s="148" t="s">
        <v>137</v>
      </c>
      <c r="K21" s="149">
        <f>SUM(K16:K20)</f>
        <v>100</v>
      </c>
    </row>
    <row r="22" spans="4:11" ht="16.5" customHeight="1" thickBot="1" x14ac:dyDescent="0.3">
      <c r="D22" s="160"/>
      <c r="E22" s="161"/>
      <c r="F22" s="161"/>
      <c r="G22" s="162"/>
      <c r="H22" s="162"/>
      <c r="I22" s="162"/>
      <c r="J22" s="163"/>
      <c r="K22" s="164"/>
    </row>
    <row r="23" spans="4:11" ht="61.5" customHeight="1" x14ac:dyDescent="0.25">
      <c r="D23" s="293" t="s">
        <v>129</v>
      </c>
      <c r="E23" s="154" t="s">
        <v>147</v>
      </c>
      <c r="F23" s="150"/>
      <c r="G23" s="150"/>
      <c r="H23" s="150"/>
      <c r="I23" s="151" t="s">
        <v>148</v>
      </c>
      <c r="J23" s="152" t="s">
        <v>154</v>
      </c>
      <c r="K23" s="153"/>
    </row>
    <row r="24" spans="4:11" ht="46.5" customHeight="1" x14ac:dyDescent="0.25">
      <c r="D24" s="294"/>
      <c r="E24" s="126" t="s">
        <v>130</v>
      </c>
      <c r="F24" s="99"/>
      <c r="G24" s="101"/>
      <c r="H24" s="100"/>
      <c r="I24" s="243"/>
      <c r="J24" s="129"/>
      <c r="K24" s="244"/>
    </row>
    <row r="25" spans="4:11" ht="33.75" customHeight="1" x14ac:dyDescent="0.25">
      <c r="D25" s="294"/>
      <c r="E25" s="126" t="s">
        <v>131</v>
      </c>
      <c r="F25" s="99"/>
      <c r="G25" s="101"/>
      <c r="H25" s="100"/>
      <c r="I25" s="243"/>
      <c r="J25" s="129"/>
      <c r="K25" s="244"/>
    </row>
    <row r="26" spans="4:11" ht="33.75" customHeight="1" x14ac:dyDescent="0.25">
      <c r="D26" s="294"/>
      <c r="E26" s="126" t="s">
        <v>132</v>
      </c>
      <c r="F26" s="99"/>
      <c r="G26" s="101"/>
      <c r="H26" s="100"/>
      <c r="I26" s="243"/>
      <c r="J26" s="129"/>
      <c r="K26" s="244"/>
    </row>
    <row r="27" spans="4:11" ht="49.5" customHeight="1" x14ac:dyDescent="0.25">
      <c r="D27" s="294"/>
      <c r="E27" s="126" t="s">
        <v>133</v>
      </c>
      <c r="F27" s="99"/>
      <c r="G27" s="101"/>
      <c r="H27" s="100"/>
      <c r="I27" s="243"/>
      <c r="J27" s="129"/>
      <c r="K27" s="244"/>
    </row>
    <row r="28" spans="4:11" ht="43.5" customHeight="1" x14ac:dyDescent="0.25">
      <c r="D28" s="294"/>
      <c r="E28" s="126" t="s">
        <v>134</v>
      </c>
      <c r="F28" s="99"/>
      <c r="G28" s="101"/>
      <c r="H28" s="100"/>
      <c r="I28" s="243"/>
      <c r="J28" s="129"/>
      <c r="K28" s="244"/>
    </row>
    <row r="29" spans="4:11" ht="36" customHeight="1" thickBot="1" x14ac:dyDescent="0.3">
      <c r="D29" s="297"/>
      <c r="E29" s="145"/>
      <c r="F29" s="146"/>
      <c r="G29" s="146"/>
      <c r="H29" s="146"/>
      <c r="I29" s="148" t="s">
        <v>157</v>
      </c>
      <c r="J29" s="155"/>
      <c r="K29" s="156">
        <f>SUM(K24:K28)</f>
        <v>0</v>
      </c>
    </row>
    <row r="30" spans="4:11" ht="16.5" customHeight="1" thickBot="1" x14ac:dyDescent="0.3">
      <c r="D30" s="165"/>
      <c r="E30" s="161"/>
      <c r="F30" s="161"/>
      <c r="G30" s="161"/>
      <c r="H30" s="161"/>
      <c r="I30" s="166"/>
      <c r="J30" s="167"/>
      <c r="K30" s="168"/>
    </row>
    <row r="31" spans="4:11" ht="84" customHeight="1" x14ac:dyDescent="0.25">
      <c r="D31" s="197" t="s">
        <v>135</v>
      </c>
      <c r="E31" s="196" t="s">
        <v>178</v>
      </c>
      <c r="F31" s="290"/>
      <c r="G31" s="291"/>
      <c r="H31" s="292"/>
      <c r="I31" s="287" t="s">
        <v>155</v>
      </c>
      <c r="J31" s="287"/>
      <c r="K31" s="158">
        <f>K29/100*K14</f>
        <v>0</v>
      </c>
    </row>
  </sheetData>
  <mergeCells count="19">
    <mergeCell ref="F8:K8"/>
    <mergeCell ref="D9:E9"/>
    <mergeCell ref="F9:I9"/>
    <mergeCell ref="J9:K9"/>
    <mergeCell ref="D10:E10"/>
    <mergeCell ref="F10:I10"/>
    <mergeCell ref="D11:E11"/>
    <mergeCell ref="F11:I11"/>
    <mergeCell ref="D12:E12"/>
    <mergeCell ref="F12:I12"/>
    <mergeCell ref="D13:E13"/>
    <mergeCell ref="F13:I13"/>
    <mergeCell ref="I31:J31"/>
    <mergeCell ref="D14:E14"/>
    <mergeCell ref="F14:G14"/>
    <mergeCell ref="D15:D21"/>
    <mergeCell ref="E15:F15"/>
    <mergeCell ref="D23:D29"/>
    <mergeCell ref="F31:H31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24</vt:i4>
      </vt:variant>
    </vt:vector>
  </HeadingPairs>
  <TitlesOfParts>
    <vt:vector size="54" baseType="lpstr">
      <vt:lpstr>DIRIGENTI_OLD</vt:lpstr>
      <vt:lpstr>Foglio2</vt:lpstr>
      <vt:lpstr>PERFORMANCE_DIRIGENTI</vt:lpstr>
      <vt:lpstr>ob. perf.ORG.2021-MODELLO</vt:lpstr>
      <vt:lpstr>Es.A01.1</vt:lpstr>
      <vt:lpstr>Es.A01.2</vt:lpstr>
      <vt:lpstr>Es.A01.3</vt:lpstr>
      <vt:lpstr>A01.4</vt:lpstr>
      <vt:lpstr>A01.5</vt:lpstr>
      <vt:lpstr>A01.6</vt:lpstr>
      <vt:lpstr>A01.7</vt:lpstr>
      <vt:lpstr>A01.8</vt:lpstr>
      <vt:lpstr>A01.9</vt:lpstr>
      <vt:lpstr>A01.10</vt:lpstr>
      <vt:lpstr>A01.11</vt:lpstr>
      <vt:lpstr>A01.12</vt:lpstr>
      <vt:lpstr>A01.14</vt:lpstr>
      <vt:lpstr>A01.15</vt:lpstr>
      <vt:lpstr>A01.16</vt:lpstr>
      <vt:lpstr>A01.17</vt:lpstr>
      <vt:lpstr>A01.18</vt:lpstr>
      <vt:lpstr>ob. perf.IND.2021-MODELLO</vt:lpstr>
      <vt:lpstr>Es.ATT.1</vt:lpstr>
      <vt:lpstr>ATT.2</vt:lpstr>
      <vt:lpstr>ATT.3</vt:lpstr>
      <vt:lpstr>ATT.4</vt:lpstr>
      <vt:lpstr>ATT.5</vt:lpstr>
      <vt:lpstr>ATT.6</vt:lpstr>
      <vt:lpstr>COMPARTO_PO-AP</vt:lpstr>
      <vt:lpstr>CATEGORIA_D</vt:lpstr>
      <vt:lpstr>A01.10!Area_stampa</vt:lpstr>
      <vt:lpstr>A01.11!Area_stampa</vt:lpstr>
      <vt:lpstr>A01.12!Area_stampa</vt:lpstr>
      <vt:lpstr>A01.4!Area_stampa</vt:lpstr>
      <vt:lpstr>A01.5!Area_stampa</vt:lpstr>
      <vt:lpstr>A01.6!Area_stampa</vt:lpstr>
      <vt:lpstr>A01.7!Area_stampa</vt:lpstr>
      <vt:lpstr>A01.8!Area_stampa</vt:lpstr>
      <vt:lpstr>A01.9!Area_stampa</vt:lpstr>
      <vt:lpstr>ATT.2!Area_stampa</vt:lpstr>
      <vt:lpstr>ATT.3!Area_stampa</vt:lpstr>
      <vt:lpstr>ATT.4!Area_stampa</vt:lpstr>
      <vt:lpstr>ATT.5!Area_stampa</vt:lpstr>
      <vt:lpstr>ATT.6!Area_stampa</vt:lpstr>
      <vt:lpstr>CATEGORIA_D!Area_stampa</vt:lpstr>
      <vt:lpstr>'COMPARTO_PO-AP'!Area_stampa</vt:lpstr>
      <vt:lpstr>DIRIGENTI_OLD!Area_stampa</vt:lpstr>
      <vt:lpstr>Es.A01.1!Area_stampa</vt:lpstr>
      <vt:lpstr>Es.A01.2!Area_stampa</vt:lpstr>
      <vt:lpstr>Es.A01.3!Area_stampa</vt:lpstr>
      <vt:lpstr>Es.ATT.1!Area_stampa</vt:lpstr>
      <vt:lpstr>'ob. perf.IND.2021-MODELLO'!Area_stampa</vt:lpstr>
      <vt:lpstr>'ob. perf.ORG.2021-MODELLO'!Area_stampa</vt:lpstr>
      <vt:lpstr>PERFORMANCE_DIRIGENTI!Area_stampa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2022-01-14T11:36:01Z</cp:lastPrinted>
  <dcterms:created xsi:type="dcterms:W3CDTF">2015-03-10T09:03:50Z</dcterms:created>
  <dcterms:modified xsi:type="dcterms:W3CDTF">2022-02-14T08:56:12Z</dcterms:modified>
</cp:coreProperties>
</file>