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giuliano\Desktop\NUCLEO DI VALUTAZIONE\PERFORMANCE 2021 DA PUBBLICARE\"/>
    </mc:Choice>
  </mc:AlternateContent>
  <xr:revisionPtr revIDLastSave="0" documentId="8_{CED21902-EB8D-457F-90A7-E0174BAC0016}" xr6:coauthVersionLast="47" xr6:coauthVersionMax="47" xr10:uidLastSave="{00000000-0000-0000-0000-000000000000}"/>
  <bookViews>
    <workbookView xWindow="-120" yWindow="-120" windowWidth="29040" windowHeight="15840" tabRatio="997" firstSheet="5" activeTab="17" xr2:uid="{00000000-000D-0000-FFFF-FFFF00000000}"/>
  </bookViews>
  <sheets>
    <sheet name="DIRIGENTI_OLD" sheetId="3" state="hidden" r:id="rId1"/>
    <sheet name="Foglio2" sheetId="2" state="hidden" r:id="rId2"/>
    <sheet name="PERFORMANCE_DIRIGENTI" sheetId="7" state="hidden" r:id="rId3"/>
    <sheet name="A04.1    ob. PO" sheetId="44" r:id="rId4"/>
    <sheet name="A04.2   ob. " sheetId="52" r:id="rId5"/>
    <sheet name="A04.3   ob " sheetId="58" r:id="rId6"/>
    <sheet name="A04.4 ob. " sheetId="59" r:id="rId7"/>
    <sheet name="A04.5 ob.  " sheetId="60" r:id="rId8"/>
    <sheet name="A046 ob." sheetId="61" r:id="rId9"/>
    <sheet name="A04.7 OB." sheetId="62" r:id="rId10"/>
    <sheet name="A04.8 ob. " sheetId="63" r:id="rId11"/>
    <sheet name="A04.9 ob. " sheetId="65" r:id="rId12"/>
    <sheet name="A04.10 ob. " sheetId="64" r:id="rId13"/>
    <sheet name="A04.11 ob." sheetId="66" r:id="rId14"/>
    <sheet name="A04.12 ob. " sheetId="67" r:id="rId15"/>
    <sheet name="A04.13 ob. " sheetId="68" r:id="rId16"/>
    <sheet name="A04.14 ob. " sheetId="69" r:id="rId17"/>
    <sheet name="A04.15 ob. " sheetId="70" r:id="rId18"/>
    <sheet name="GIA 1 " sheetId="10" r:id="rId19"/>
    <sheet name="GIA 2" sheetId="53" r:id="rId20"/>
    <sheet name="GIA 3.." sheetId="51" r:id="rId21"/>
    <sheet name="GIA 4" sheetId="54" r:id="rId22"/>
    <sheet name="GIA 5" sheetId="55" r:id="rId23"/>
    <sheet name="GIA 6" sheetId="56" r:id="rId24"/>
    <sheet name="GIA 7" sheetId="57" r:id="rId25"/>
    <sheet name="GIA 8" sheetId="50" r:id="rId26"/>
    <sheet name="COMPARTO_PO-AP" sheetId="4" state="hidden" r:id="rId27"/>
    <sheet name="CATEGORIA_D" sheetId="5" state="hidden" r:id="rId28"/>
  </sheets>
  <definedNames>
    <definedName name="_xlnm.Print_Area" localSheetId="3">'A04.1    ob. PO'!$D$8:$K$24</definedName>
    <definedName name="_xlnm.Print_Area" localSheetId="12">'A04.10 ob. '!$D$8:$K$24</definedName>
    <definedName name="_xlnm.Print_Area" localSheetId="13">'A04.11 ob.'!$D$8:$K$24</definedName>
    <definedName name="_xlnm.Print_Area" localSheetId="14">'A04.12 ob. '!$D$8:$K$24</definedName>
    <definedName name="_xlnm.Print_Area" localSheetId="15">'A04.13 ob. '!$D$8:$K$24</definedName>
    <definedName name="_xlnm.Print_Area" localSheetId="16">'A04.14 ob. '!$D$8:$K$24</definedName>
    <definedName name="_xlnm.Print_Area" localSheetId="17">'A04.15 ob. '!$D$8:$K$24</definedName>
    <definedName name="_xlnm.Print_Area" localSheetId="4">'A04.2   ob. '!$D$8:$K$24</definedName>
    <definedName name="_xlnm.Print_Area" localSheetId="5">'A04.3   ob '!$D$8:$K$24</definedName>
    <definedName name="_xlnm.Print_Area" localSheetId="6">'A04.4 ob. '!$D$8:$K$24</definedName>
    <definedName name="_xlnm.Print_Area" localSheetId="7">'A04.5 ob.  '!$D$8:$K$24</definedName>
    <definedName name="_xlnm.Print_Area" localSheetId="9">'A04.7 OB.'!$D$8:$K$24</definedName>
    <definedName name="_xlnm.Print_Area" localSheetId="11">'A04.9 ob. '!$D$8:$K$24</definedName>
    <definedName name="_xlnm.Print_Area" localSheetId="8">'A046 ob.'!$D$8:$K$24</definedName>
    <definedName name="_xlnm.Print_Area" localSheetId="27">CATEGORIA_D!$H$6:$P$54</definedName>
    <definedName name="_xlnm.Print_Area" localSheetId="26">'COMPARTO_PO-AP'!$H$6:$P$49</definedName>
    <definedName name="_xlnm.Print_Area" localSheetId="0">DIRIGENTI_OLD!$H$6:$P$69</definedName>
    <definedName name="_xlnm.Print_Area" localSheetId="18">'GIA 1 '!$D$8:$K$26</definedName>
    <definedName name="_xlnm.Print_Area" localSheetId="19">'GIA 2'!$D$8:$K$26</definedName>
    <definedName name="_xlnm.Print_Area" localSheetId="20">'GIA 3..'!$D$8:$K$26</definedName>
    <definedName name="_xlnm.Print_Area" localSheetId="21">'GIA 4'!$D$8:$K$26</definedName>
    <definedName name="_xlnm.Print_Area" localSheetId="22">'GIA 5'!$D$8:$K$26</definedName>
    <definedName name="_xlnm.Print_Area" localSheetId="23">'GIA 6'!$D$8:$K$26</definedName>
    <definedName name="_xlnm.Print_Area" localSheetId="24">'GIA 7'!$D$8:$K$26</definedName>
    <definedName name="_xlnm.Print_Area" localSheetId="25">'GIA 8'!$D$8:$K$26</definedName>
    <definedName name="_xlnm.Print_Area" localSheetId="2">PERFORMANCE_DIRIGENTI!$D$10:$K$28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70" l="1"/>
  <c r="K21" i="70" s="1"/>
  <c r="K23" i="70" s="1"/>
  <c r="K17" i="70"/>
  <c r="K13" i="70"/>
  <c r="K20" i="69"/>
  <c r="K21" i="69" s="1"/>
  <c r="K23" i="69" s="1"/>
  <c r="K17" i="69"/>
  <c r="K13" i="69"/>
  <c r="K20" i="68"/>
  <c r="K21" i="68" s="1"/>
  <c r="K23" i="68" s="1"/>
  <c r="K17" i="68"/>
  <c r="K13" i="68"/>
  <c r="K20" i="67"/>
  <c r="K21" i="67" s="1"/>
  <c r="K23" i="67" s="1"/>
  <c r="K17" i="67"/>
  <c r="K13" i="67"/>
  <c r="K20" i="66"/>
  <c r="K21" i="66" s="1"/>
  <c r="K23" i="66" s="1"/>
  <c r="K17" i="66"/>
  <c r="K13" i="66"/>
  <c r="K20" i="65"/>
  <c r="K21" i="65" s="1"/>
  <c r="K23" i="65" s="1"/>
  <c r="K17" i="65"/>
  <c r="K13" i="65"/>
  <c r="K20" i="64"/>
  <c r="K21" i="64" s="1"/>
  <c r="K23" i="64" s="1"/>
  <c r="K17" i="64"/>
  <c r="K13" i="64"/>
  <c r="K20" i="63"/>
  <c r="K21" i="63" s="1"/>
  <c r="K23" i="63" s="1"/>
  <c r="K17" i="63"/>
  <c r="K13" i="63"/>
  <c r="K20" i="62"/>
  <c r="K21" i="62" s="1"/>
  <c r="K23" i="62" s="1"/>
  <c r="K17" i="62"/>
  <c r="K13" i="62"/>
  <c r="K20" i="61"/>
  <c r="K21" i="61" s="1"/>
  <c r="K23" i="61" s="1"/>
  <c r="K17" i="61"/>
  <c r="K13" i="61"/>
  <c r="K20" i="60"/>
  <c r="K21" i="60" s="1"/>
  <c r="K23" i="60" s="1"/>
  <c r="K17" i="60"/>
  <c r="K13" i="60"/>
  <c r="K20" i="59"/>
  <c r="K21" i="59" s="1"/>
  <c r="K23" i="59" s="1"/>
  <c r="K17" i="59"/>
  <c r="K13" i="59"/>
  <c r="K20" i="58"/>
  <c r="K21" i="58" s="1"/>
  <c r="K23" i="58" s="1"/>
  <c r="K17" i="58"/>
  <c r="K13" i="58"/>
  <c r="K21" i="57"/>
  <c r="K23" i="57" s="1"/>
  <c r="K17" i="57"/>
  <c r="K21" i="56"/>
  <c r="K23" i="56" s="1"/>
  <c r="K17" i="56"/>
  <c r="K17" i="55"/>
  <c r="K21" i="54"/>
  <c r="K23" i="54" s="1"/>
  <c r="K17" i="54"/>
  <c r="K21" i="53"/>
  <c r="K23" i="53" s="1"/>
  <c r="K17" i="53"/>
  <c r="K20" i="52"/>
  <c r="K21" i="52" s="1"/>
  <c r="K23" i="52" s="1"/>
  <c r="K17" i="52"/>
  <c r="K13" i="52"/>
  <c r="K21" i="55" l="1"/>
  <c r="K23" i="55" s="1"/>
  <c r="K21" i="51"/>
  <c r="K23" i="51" s="1"/>
  <c r="K17" i="51"/>
  <c r="K17" i="50"/>
  <c r="K13" i="50"/>
  <c r="K21" i="50" l="1"/>
  <c r="K23" i="50" s="1"/>
  <c r="K20" i="44"/>
  <c r="K17" i="44"/>
  <c r="K13" i="44"/>
  <c r="K21" i="44" l="1"/>
  <c r="K23" i="44" s="1"/>
  <c r="K17" i="10" l="1"/>
  <c r="H22" i="7"/>
  <c r="H23" i="7"/>
  <c r="H24" i="7"/>
  <c r="H25" i="7"/>
  <c r="H21" i="7"/>
  <c r="H26" i="7" s="1"/>
  <c r="G28" i="7" s="1"/>
  <c r="J19" i="7"/>
  <c r="K31" i="2"/>
  <c r="K23" i="2"/>
  <c r="K21" i="10" l="1"/>
  <c r="K23" i="10" s="1"/>
  <c r="F28" i="7"/>
</calcChain>
</file>

<file path=xl/sharedStrings.xml><?xml version="1.0" encoding="utf-8"?>
<sst xmlns="http://schemas.openxmlformats.org/spreadsheetml/2006/main" count="1182" uniqueCount="291">
  <si>
    <t>SETTORE</t>
  </si>
  <si>
    <t>VALUTAZIONE OBIETTIVI STRATEGICI</t>
  </si>
  <si>
    <t>OBIETTIVO</t>
  </si>
  <si>
    <t>PUNTEGGIO</t>
  </si>
  <si>
    <t>TOTALE (MAX 55)</t>
  </si>
  <si>
    <t>TOTALE</t>
  </si>
  <si>
    <t>VALUTAZIONE OBIETTIVI OPERATIVI</t>
  </si>
  <si>
    <t>VALUTAZIONE COMPORTAMENTI ORGANIZZATIVI</t>
  </si>
  <si>
    <t>PUNTEGGIO FINALE</t>
  </si>
  <si>
    <t>FASCIA</t>
  </si>
  <si>
    <t>MODELLO ESEMPLIFICATIVO DELLA SCHEDA RIEPILOGATIVA RISULTATI E COMPORTAMENTI DI P.O.</t>
  </si>
  <si>
    <t>TITOLARE POSIZIONE ORGANIZZATIVA:</t>
  </si>
  <si>
    <t>(Peso x Perc. Ragg. Ob)</t>
  </si>
  <si>
    <t>MEDIA PUNTEGGI OB. OPERATIVI E OB. STRATEGICI</t>
  </si>
  <si>
    <t>MEDIA RIPARAMETRATA DEI PUNTEGGI CONSEGUITI SU BASE 60</t>
  </si>
  <si>
    <t>SEZIONE</t>
  </si>
  <si>
    <t>TOTALE (MAX 40)</t>
  </si>
  <si>
    <t>Capacità di gestire in autonomia</t>
  </si>
  <si>
    <t>Capacità di adattamento ai cambiamenti e alle esigenze di flessibilità</t>
  </si>
  <si>
    <t>Capacità di creare un clima collaborativo</t>
  </si>
  <si>
    <t>Punteggio max. 15</t>
  </si>
  <si>
    <t>Punteggio max. 10</t>
  </si>
  <si>
    <t>TOTALE (MAX 25)</t>
  </si>
  <si>
    <t>SCHEDA DI VALUTAZIONE INDIVIDUALE AREA DIRIGENZA</t>
  </si>
  <si>
    <t>SESSIONE DI VALUTAZIONE</t>
  </si>
  <si>
    <t>NOME E COGNOME</t>
  </si>
  <si>
    <t>INCARICO</t>
  </si>
  <si>
    <t>VALUTATORE</t>
  </si>
  <si>
    <t>LEGENDA (secondo la declaratoria delle competenze)</t>
  </si>
  <si>
    <t>1 = inadeguato</t>
  </si>
  <si>
    <t>2= migliorabile</t>
  </si>
  <si>
    <t>3= accettabile/soddisfacente</t>
  </si>
  <si>
    <t>4= adeguato</t>
  </si>
  <si>
    <t>5= eccellente</t>
  </si>
  <si>
    <t>Competenze e Comportamenti</t>
  </si>
  <si>
    <t>Pesatura 20/100</t>
  </si>
  <si>
    <t>Allegato 2.a - Declaratoria comportamenti professionali ed organizzativi relativi alle qualità gestionali-relazionali previste dall’art. 4, u.c. - Dirigenti</t>
  </si>
  <si>
    <t>1. PARTECIPAZIONE ALLA VITA ORGANIZZATIVA</t>
  </si>
  <si>
    <t>partecipa consapevolmente alla pianificazione e programmazione delle linee strategiche aziendali, tenendosi costantemente informato sulle attività dell’Agenzia</t>
  </si>
  <si>
    <t>è attento a declinare i propri comportamenti professionali coerentemente agli obiettivi assegnati, nel rispetto delle fasi e dei tempi previsti</t>
  </si>
  <si>
    <t xml:space="preserve">1.3.1 stakeholder interni ed esterni di riferimento (dipendenti, utenti, fornitori, cittadini, associazioni di categoria, associazioni sindacali, associazioni di cittadini, altri enti pubblici e privati): </t>
  </si>
  <si>
    <t xml:space="preserve">il dirigente orienta le proprie azioni sulla base di una corretta interpretazione dei bisogni degli utenti e dei cittadini e, più in generale, di chiunque sia destinatario della propria attività amministrativa, </t>
  </si>
  <si>
    <t>assicurando risposte mirate ed efficienti alle esigenze degli interlocutori</t>
  </si>
  <si>
    <t>così da coinvolgerli ottenendone sostegno e collaborazione  altresì contribuendo, in tal modo, a rafforzare il senso di appartenenza all’Ente</t>
  </si>
  <si>
    <t xml:space="preserve">il dirigente sa avvalersi della collaborazione, anche informale, con gli altri enti e/o istituzioni pubbliche e private </t>
  </si>
  <si>
    <t>coinvolte nel processo di erogazione dei servizi rientranti nella propria competenza, in un’ottica di maggiore efficacia – efficienza - semplificazione dell’attività amministrativa</t>
  </si>
  <si>
    <t>il dirigente dimostra elevate disponibilità e capacità a lavorare in differenti contesti, anche in situazioni di trasversalità e di estrema urgenza</t>
  </si>
  <si>
    <t>1.1 CONTRIBUTO ALLE STRATEGIE AZIENDALI</t>
  </si>
  <si>
    <t>1.2 RISPETTO DEI REGOLAMENTI E DELLE DIRETTIVE DELL’ORGANO DI INDIRIZZO POLITICO-AMMINISTRATIVO/DIRETTORE GENERALE</t>
  </si>
  <si>
    <t>1.3 ATTITUDINI RELATIVE ALLA CAPACITÀ DI RELAZIONE</t>
  </si>
  <si>
    <t>1.4 CAPACITÀ DI RELAZIONE INTERISTITUZIONALE</t>
  </si>
  <si>
    <t>1.5 CAPACITÀ DI ADATTAMENTO E FLESSIBILITÀ</t>
  </si>
  <si>
    <t>associazioni di cittadini, altri enti pubblici e privati)</t>
  </si>
  <si>
    <t>1.3.2 colleghi:</t>
  </si>
  <si>
    <t xml:space="preserve"> il dirigente interagisce in modo aperto e costruttivo con i colleghi, sa essere autorevole e persuasivo, </t>
  </si>
  <si>
    <t>2. ATTITUDINI RELATIVE ALLA CONOSCENZA</t>
  </si>
  <si>
    <t>il dirigente coniuga rigoroso raziocinio, creatività ed innovazione al fine di individuare opportunità e criticità in situazioni complesse, risolvendole</t>
  </si>
  <si>
    <t>il dirigente acquisisce e condivide nuove conoscenze ed esperienze per dare valore all’Agenzia, contribuendo alla modernizzazione ed al miglioramento qualitativo dell’organizzazione, senza visioni egoistiche né di potere</t>
  </si>
  <si>
    <t>2.1 ATTITUDINE AL RAGIONAMENTO TECNICO</t>
  </si>
  <si>
    <t>2.2 CAPACITÀ DI APPRENDIMENTO E DIFFUSIONE DELLE CONOSCENZE ACQUISITE</t>
  </si>
  <si>
    <t>il dirigente lavora in vista di mete impegnative per l’agenzia, con spiccata tensione al conseguimento del risultato proponendo, a tal fine, opportune iniziative di sviluppo trasversali nella visione complessiva dell’Ente</t>
  </si>
  <si>
    <t>il dirigente ha iniziativa, è capace di identificare criticità, ostacoli ed opportunità, ponendo in essere strategie atte al superamento dei problemi</t>
  </si>
  <si>
    <t>il dirigente agisce con integrità, etica e coerenza, dimostra disponibilità ad agire in maniera conforme ai valori della propria organizzazione (lealtà istituzionale), comunicando le proprie opinioni in modo aperto e trasparente</t>
  </si>
  <si>
    <t>il dirigente rappresenta un riferimento professionale per i colleghi ed il personale, ai quali fornisce aiuto e disponibilità nei momenti di difficoltà</t>
  </si>
  <si>
    <t>il dirigente promuove azioni per la crescita professionale dei propri collaboratori, favorendo il loro sviluppo professionale e l’accrescimento delle loro potenzialità, stimolandone l’impegno e la partecipazione</t>
  </si>
  <si>
    <t>il dirigente usa in modo appropriato ed opportuno il potere gerarchico formale connesso al ruolo rivestito, agendo senza condizionamenti di pregiudizio e dimostrando propensione a recepire stimoli e professionalità</t>
  </si>
  <si>
    <t>il dirigente valuta in modo differenziato i propri collaboratori, valorizzandone il percorso di sviluppo professionale acquisito</t>
  </si>
  <si>
    <t>3. ATTITUDINI RELATIVE AL FARE</t>
  </si>
  <si>
    <t>3.1 ORIENTAMENTO AL RISULTATO</t>
  </si>
  <si>
    <t>3.2 CAPACITÀ DI INIZIATIVA E PROBLEM-SOLVING</t>
  </si>
  <si>
    <t>4. ATTITUDINI RELATIVE AL DIRIGERE</t>
  </si>
  <si>
    <t>4.1 CORRETTEZZA, TRASPARENZA E COERENZA</t>
  </si>
  <si>
    <t>4.2 SICUREZZA ED EQUILIBRIO</t>
  </si>
  <si>
    <t>4.3 CAPACITÀ DI MOTIVAZIONE E VALORIZZAZIONE DEL PERSONALE DIPENDENTE</t>
  </si>
  <si>
    <t>4.4 APPROPRIATEZZA DELL’UTILIZZO DEL POTERE GERARCHICO</t>
  </si>
  <si>
    <t>4.5 ATTITUDINE A FAVORIRE COLLABORAZIONE TRA IL PERSONALE DIPENDENTE</t>
  </si>
  <si>
    <t>4.6 ATTITUDINE AL RICONOSCIMENTO DEL MERITO DEL PERSONALE DIPENDENTE</t>
  </si>
  <si>
    <t>Allegato 2.b - Declaratoria comportamenti professionali ed organizzativi relativi alle attitudini professionali-relazionali previste dall’art. 10, c. 4 - Comparto</t>
  </si>
  <si>
    <t>DIPENDENTI TITOLARI DI INCARICO DI P.O./A.P.</t>
  </si>
  <si>
    <t xml:space="preserve">il dipendente identifica in modo autonomo e partecipativo i problemi di interesse del proprio Ufficio/Settore, di individuare la soluzione più </t>
  </si>
  <si>
    <t>adeguata per tali problemi e di suggerire e mettere in atto gli interventi necessari per adottare le soluzioni individuate</t>
  </si>
  <si>
    <t xml:space="preserve">il dipendente pianifica ed organizza, in una logica di efficienza ed efficacia, le diverse attività necessarie al perseguimento degli obiettivi, </t>
  </si>
  <si>
    <t>attraverso le risorse economiche ed umane assegnate, in coerenza con le indicazioni del dirigente, programmando il lavoro, i tempi e le priorità nell’esecuzione delle azioni in cui è scomposto ciascun obiettivo</t>
  </si>
  <si>
    <t xml:space="preserve">il dipendente affronta positivamente i cambiamenti nei compiti assegnati e/o nelle modalità operative, propone modalità migliori per la soluzione </t>
  </si>
  <si>
    <t>dei problemi gestionali ed organizzativi, finalizzate alla massima efficienza dei processi e dei servizi offerti</t>
  </si>
  <si>
    <t>il dipendente è fortemente motivato e determinato a perseguire gli obiettivi assegnati, lavora in vista di mete impegnative, accettando i rischi connessi al raggiungimento di obiettivi sfidanti</t>
  </si>
  <si>
    <t xml:space="preserve">il dipendente svolge il proprio lavoro assicurando un clima interpersonale sereno e stimolante. A tal fine, collabora con i colleghi, </t>
  </si>
  <si>
    <t xml:space="preserve">confrontando idee e soluzioni e pervenendo in modo corretto e tempestivo alla definizione di direttive utili al perseguimento degli obiettivi </t>
  </si>
  <si>
    <t xml:space="preserve">assegnati. Instaura rapporti positivi nel gruppo di lavoro, controllando le emozioni ed evitando azioni negative anche a fronte di provocazioni </t>
  </si>
  <si>
    <t>o di ostilità  da parte di altri, garantendo altresì una condotta congrua anche in condizioni di stress lavorativo prolungato</t>
  </si>
  <si>
    <t>il dipendente individua correttamente i bisogni e le esigenze dei destinatari dell’azione pubblica, sia interni che esterni all’Agenzia, manifestando impegno per soddisfarli adeguatamente</t>
  </si>
  <si>
    <t>3.2 DISPONIBILITÀ VERSO GLI UTENTI (MAX 5)</t>
  </si>
  <si>
    <t>3. CAPACITÀ DI CREARE UN CLIMA COLLABORATIVO</t>
  </si>
  <si>
    <t>3.1 QUALITÀ DELLE RELAZIONI INTERPERSONALI CON DIRIGENTI E COLLEGHI (MAX 5)</t>
  </si>
  <si>
    <t>2.2 TENSIONE AL RISULTATO (MAX 10)</t>
  </si>
  <si>
    <t>2. CAPACITÀ DI ADATTAMENTO AI CAMBIAMENTI ED ALLE ESIGENZE DI FLESSIBILITÀ</t>
  </si>
  <si>
    <t>2.1 CAPACITÀ DI AFFRONTARE SITUAZIONI NUOVE (MAX 5)</t>
  </si>
  <si>
    <t xml:space="preserve">1.2 CAPACITÀ DI PROGRAMMARE ED ORGANIZZARE LE PROPRIE ATTIVITÀ E QUELLE DEL GRUPPO – LEADERSHIP (MAX 10): </t>
  </si>
  <si>
    <t>1. CAPACITÀ DI GESTIRE CON AUTONOMIA</t>
  </si>
  <si>
    <t>1.1 IMPEGNO ED AFFIDABILITÀ (MAX 5)</t>
  </si>
  <si>
    <t>DIPENDENTI DI CATEGORIA “D</t>
  </si>
  <si>
    <t xml:space="preserve"> Individua, altresì, la capacità del dipendente di prefiggersi mete realistiche, agendo per perseguirle</t>
  </si>
  <si>
    <t>Indica il grado di interesse e partecipazione attiva manifestato dal dipendente nello svolgimento delle attività inerenti il proprio ruolo lavorativo.</t>
  </si>
  <si>
    <t>mostrando capacità di autogestirsi, programmando il proprio lavoro in moda da rispettare le scadenze; raramente deve essere sollecitato al rispetto della tempistica delle attività da svolgere</t>
  </si>
  <si>
    <t>indica il corretto utilizzo delle procedure e protocolli in uso</t>
  </si>
  <si>
    <t>3.1 orientamento verso il fruitore interno/esterno (max 10)</t>
  </si>
  <si>
    <t>– ove possibile e necessario – a lacune di altri; evidenzia, inoltre, la capacità di migliorare la propria prestazione lavorativa, mediante il ricorso a relazioni professionali con soggetti estranei al proprio Ufficio/Settore</t>
  </si>
  <si>
    <t>1. COMPORTAMENTI PROFESSIONALI</t>
  </si>
  <si>
    <t>1.1 COINVOLGIMENTO NEI PROCESSI DI LAVORO (MAX 10)</t>
  </si>
  <si>
    <t>1.2 IMPEGNO ED AFFIDABILITÀ (MAX 10)</t>
  </si>
  <si>
    <t>1.3 QUALITÀ DELLA PRESTAZIONE (MAX 10)</t>
  </si>
  <si>
    <t>1.4 CAPACITÀ DECISIONALI (MAX 10)</t>
  </si>
  <si>
    <t>1.5 DISPONIBILITÀ ALLA FORMAZIONE (MAX 10)</t>
  </si>
  <si>
    <t>2. COMPORTAMENTI LEGATI ALL’ORGANIZZAZIONE</t>
  </si>
  <si>
    <t>2.1 FLESSIBILITÀ OPERATIVA (MAX 10)</t>
  </si>
  <si>
    <t>2.2 COMPORTAMENTI A FRONTE DI PROCEDURE/PROTOCOLLI IN ATTO (MAX 10)</t>
  </si>
  <si>
    <t>2.3 NOVITÀ METODOLOGICHE E TECNICHE (MAX 10)</t>
  </si>
  <si>
    <t>3. COMPORTAMENTI TRASVERSALI DI RELAZIONE</t>
  </si>
  <si>
    <t>3.2 COOPERAZIONE E INTEGRAZIONE (MAX 10)</t>
  </si>
  <si>
    <t xml:space="preserve">Indica la capacità di prendere in carico l’attività lavorativa assegnata e si adopera per la sua corretta esecuzione, </t>
  </si>
  <si>
    <t>Indica la capacità di fornire un lavoro preciso, tempestivo e non lacunoso, normalmente curato in tutti i suoi aspetti</t>
  </si>
  <si>
    <t>Indica la capacità di assumere decisioni tenendo conto delle indicazioni ricevute, mostrando di possedere un adeguato livello di responsabilità</t>
  </si>
  <si>
    <t>Indica la propensione e l’interesse all’aggiornamento professionale, eventualmente proponendo percorsi formativi adeguati</t>
  </si>
  <si>
    <t>Indica la capacità e la disponibilità ad affrontare positivamente i cambiamenti nelle attività lavorative e/o nelle relative modalità applicative</t>
  </si>
  <si>
    <t>Indica la disponibilità ad applicare correttamente nuove procedure, eventualmente proponendone miglioramenti ulteriori, ai fini di una sempre maggiore efficacia e produttività individuale e di gruppo</t>
  </si>
  <si>
    <t>Indica l’impegno a perseguire i compiti assegnati mostrando attenzione sia alle esigenze organizzative interne che alle aspettative/esigenze del fruitore esterno, operando con attenzione e cortesia</t>
  </si>
  <si>
    <t xml:space="preserve">Indica la disponibilità tendenziale nei confronti dei colleghi e lo sforzo a tenere conto anche delle esigenze altrui, eventualmente sopperendo </t>
  </si>
  <si>
    <t>DIRIGENTE:</t>
  </si>
  <si>
    <t>SEZIONE A</t>
  </si>
  <si>
    <t>SEZIONE B</t>
  </si>
  <si>
    <t>Az. 1</t>
  </si>
  <si>
    <t>Az. 2</t>
  </si>
  <si>
    <t>Az. 3</t>
  </si>
  <si>
    <t>Az. 4</t>
  </si>
  <si>
    <t>Az. 5</t>
  </si>
  <si>
    <t>SEZIONE C</t>
  </si>
  <si>
    <t>SCHEDA PERFORMANCE</t>
  </si>
  <si>
    <t>PESO TOTALE AZIONI</t>
  </si>
  <si>
    <t>TOTALE PUNTEGGIO AZIONI</t>
  </si>
  <si>
    <t>Tipo Obiettivo:</t>
  </si>
  <si>
    <t>Oggetto Obiettivo:</t>
  </si>
  <si>
    <t>err</t>
  </si>
  <si>
    <t>AZIONI PROGRAMMATE PER IL RAGGIUNGIMENTO DELL'OBIETTIVO</t>
  </si>
  <si>
    <t>INDICATORE DI MISURAZIONE PREVISTO (QUALITATIVO/QUANTITATIVO)</t>
  </si>
  <si>
    <t>DATA CONSEGUIMENTO PREVISTA</t>
  </si>
  <si>
    <t>PESO ATTRIBUITO ALL'AZIONE</t>
  </si>
  <si>
    <t>PERSONALE ASSEGNATARIO</t>
  </si>
  <si>
    <t>RISULTATI RAGGIUNTI PER AZIONE</t>
  </si>
  <si>
    <t>PERCENTUALE DI COMPLETAMENTO RAGGIUNTA</t>
  </si>
  <si>
    <t>CALCOLO DEL PUNTEGGIO CONSEGUITO IN OGNI SINGOLA AZIONE (DATO DAL PRODOTTO DEL PESO ASSEGNATO ALL'AZIONE PER LA PERCENTUALE DI COMPLETAMENTO)</t>
  </si>
  <si>
    <t>PUNTEGGIO COMPLESSIVO ASSEGNATO ALLE PERFORMANCE OPERATIVE DERIVANTE DALLA SOMMA DEI PUNTEGGI CONSEGUITI NELLE SINGOLE AZIONI</t>
  </si>
  <si>
    <t>PERCENTUALE DI COMPLETAMENTO</t>
  </si>
  <si>
    <t>Peso Obiettivo 
(max 55,0):</t>
  </si>
  <si>
    <t>TARGET MISURABILE ATTESO</t>
  </si>
  <si>
    <t>PUNTEGGIO CONSEGUITO (PRODOTTO  PESO  PER PERCENTUALE DI COMPLETAMENTO)</t>
  </si>
  <si>
    <t>PERCENTUALE COMPLESSIVA DI COMPLETAMENTO</t>
  </si>
  <si>
    <t>ANNO CONSIDERATO</t>
  </si>
  <si>
    <t>PUNTEGGIO TOTALE AZIONI</t>
  </si>
  <si>
    <t xml:space="preserve">AREA </t>
  </si>
  <si>
    <t>SCHEDA OBIETTIVO PERFORMANCE INDIVIDUALE</t>
  </si>
  <si>
    <t xml:space="preserve">COLLEGATO AD OBIETTIVO DI PERFORMANCE ORGANIZZATIVA </t>
  </si>
  <si>
    <t>strategicità</t>
  </si>
  <si>
    <t>rilevanza esterna</t>
  </si>
  <si>
    <t>complessità</t>
  </si>
  <si>
    <t>OBIETTIVO DI GRUPPO CON PREMIALITA'</t>
  </si>
  <si>
    <t>DESCRIZIONE</t>
  </si>
  <si>
    <t>OBIETTIVO P.T.P.C.</t>
  </si>
  <si>
    <t>SCHEDA OBIETTIVO PERFORMANCE ORGANIZZATIVA</t>
  </si>
  <si>
    <t>LINEA DI MANDATO</t>
  </si>
  <si>
    <t>OBIETTIVO STRATEGICO D.U.P.</t>
  </si>
  <si>
    <t>OBIETTIVO STRATEGICO P.T.P.C.</t>
  </si>
  <si>
    <t>ARTICOLAZIONE ORGANIZZATIVA DI RIFERIMENTO</t>
  </si>
  <si>
    <t>rapporto con attività ordinaria</t>
  </si>
  <si>
    <t>ANNO</t>
  </si>
  <si>
    <t>PESATURA</t>
  </si>
  <si>
    <t>peso obiettivo</t>
  </si>
  <si>
    <t>fattore correttivo su dimensione individuale</t>
  </si>
  <si>
    <t>descrizione</t>
  </si>
  <si>
    <t>analisi scostamenti</t>
  </si>
  <si>
    <t>2021</t>
  </si>
  <si>
    <t>IV - URBANISTICA</t>
  </si>
  <si>
    <t>ARCH. FRANCESCO GIANFERRINI</t>
  </si>
  <si>
    <t>SI /NO</t>
  </si>
  <si>
    <t>LINEA PROGRAMMATICAN.4:  IL TERRITORIO E LA COSTA</t>
  </si>
  <si>
    <t>Obiettivo strategico 4.1: preservare e tramandare alle future generazioni</t>
  </si>
  <si>
    <t>SI</t>
  </si>
  <si>
    <t>PREVISIONE SUL PORTALE SUEDI DEI SUDDETTI APPLICATIVI</t>
  </si>
  <si>
    <t>Obiettivo strategico 4.2 la città ed il suo mare</t>
  </si>
  <si>
    <t>Completamento lavori e restituzione alla fruizione pubblica entro l'estate 2021</t>
  </si>
  <si>
    <t>Approvazione masterplan “PINQuA Quartiere Petronelli Sant'Angeolo” per la candidature del progetto ai finanziamenti del PINQuA</t>
  </si>
  <si>
    <t>·         copertura definitiva della discarica attraverso la realizzazione del Capping a fronte del finanziamento ottenuto nel precedente quinquennio amministrativo di € 7.000.000,00;</t>
  </si>
  <si>
    <t>5,1,3</t>
  </si>
  <si>
    <t>Approvazione del progetto di fattibilità ed indizione della gara d'appalto</t>
  </si>
  <si>
    <t>Predisposizione dello schema di bando pubblico per la individuazione dei componenti della commissione consultiva</t>
  </si>
  <si>
    <t>UFFICIO AMBIENTE</t>
  </si>
  <si>
    <t>Affidamento appalto  lavori di Via Parini</t>
  </si>
  <si>
    <t>Conclusione procedura di gara pista ciclabile</t>
  </si>
  <si>
    <t>Avvio procedure di gara videosorveglianza</t>
  </si>
  <si>
    <t>Avvio procedure di gara Area Mercatale</t>
  </si>
  <si>
    <t>Predisposizione del bando per affidamento in gestione del Parco di Via delle Tufare e di Parco Campo Scuola di via andria</t>
  </si>
  <si>
    <t>avvio della gestione in project financing del cimitero comunale</t>
  </si>
  <si>
    <t>5,2,12</t>
  </si>
  <si>
    <t>Avvio della gestione in project financing del cimitero comunale</t>
  </si>
  <si>
    <t>Esercizio delle deleghe in tema di attività estrattive</t>
  </si>
  <si>
    <t>PATRUNO - PALMIERI -SANSARO-PORCELLI</t>
  </si>
  <si>
    <t>A04.1</t>
  </si>
  <si>
    <t>A04.2</t>
  </si>
  <si>
    <t>Approvazione definitiva in consiglio Comunale del RET - Regolamento Edilizio Tipo</t>
  </si>
  <si>
    <t>GIA 1</t>
  </si>
  <si>
    <t>GIA 2</t>
  </si>
  <si>
    <t>ADEMPIMENTI PER L' Esercizio delle deleghe in tema di attività estrattive</t>
  </si>
  <si>
    <t>Avvio delle attività finalizzate all'Adozione della bozza dello schema di DPP - Documento Programmatico Preliminare</t>
  </si>
  <si>
    <t>GIA 3</t>
  </si>
  <si>
    <t>UFFICIO SUE: PATRUNO RIGANTE CASCIONE</t>
  </si>
  <si>
    <t>UFFICIO SUE: PALMIERI SANSARO PORCELLI</t>
  </si>
  <si>
    <t>GIA 6</t>
  </si>
  <si>
    <t>GIA 7</t>
  </si>
  <si>
    <t>Pubblicazione del bando pubblico per la individuazione dei componenti della commissione consultiva, esame delle istanze e determinazione di approvazione.</t>
  </si>
  <si>
    <t>GIA 8</t>
  </si>
  <si>
    <t>SGARAMELLA-VINCI -</t>
  </si>
  <si>
    <t>Semplificazione amministrativa in tema di edilizia ed urbanistica (introduzione del “Permesso di costruire convenzionato”, trasferimento dei diritti volumetrici, procedura di cui alla Legge Regionale 18/2019 sulla perequazione, lo “Sportello informatizzato” etc.)</t>
  </si>
  <si>
    <t>A04.4</t>
  </si>
  <si>
    <t>A04.5</t>
  </si>
  <si>
    <t>Completare i lavori sul Waterfront zona seconda spiaggia, in corso di svolgimento grazie al finanziamento ottenuto nel precedente quinquennio di € 400.000,00;</t>
  </si>
  <si>
    <t>A04.6</t>
  </si>
  <si>
    <t>Dare corso al Progetto di Rigenerazione e recupero delle aree a nord del Castello (tra cui l’Area ex Angelini) così come previsto nel Piano di Fattibilità già predisposto e candidato a finanziamento, ivi compreso la realizzazione di un parcheggio secondo criteri eco-sostenibili;</t>
  </si>
  <si>
    <t>AREA 4 UFFICIO GESTIONE DEL TERRITORIO</t>
  </si>
  <si>
    <t>AREA 4 UFFICIO SUE</t>
  </si>
  <si>
    <t xml:space="preserve">AREA 4 UFFICIO GESTIONE DEL TERRITORIO </t>
  </si>
  <si>
    <t>Adeguamento del PUG vigente al PPTR</t>
  </si>
  <si>
    <r>
      <t xml:space="preserve">Approvazione masterplan </t>
    </r>
    <r>
      <rPr>
        <b/>
        <u/>
        <sz val="16"/>
        <rFont val="Calibri"/>
        <family val="2"/>
        <scheme val="minor"/>
      </rPr>
      <t>“PINQuA Costa nord”</t>
    </r>
    <r>
      <rPr>
        <b/>
        <sz val="16"/>
        <rFont val="Calibri"/>
        <family val="2"/>
        <scheme val="minor"/>
      </rPr>
      <t xml:space="preserve"> per la candidature del progetto ai finanziamenti del PINQuA</t>
    </r>
  </si>
  <si>
    <t xml:space="preserve"> Procedere alla Riqualificazione della zona costiera a nord della Città, in sinergia con la Provincia Bat, dando esecuzione al Masterplan per la “Riqualificazione e rigenerazione territoriale dell’ambito costiero della Provincia di Barletta Andria Trani”, elaborato nell’ambito del Concorso Internazionale di Progettazione “Il Mare Grande Parco Pubblico”, indetto dalla Provincia di Barletta Andria Trani come iniziativa nell’ambito del Piano Territoriale di Coordinamento Provinciale (PTCP) e del Progetto Strategico Territoriale “PST3 Sistema Costiero”. Il tutto in un ampio progetto che preveda anche la riconversione di parte della zona industriale di via Barletta;</t>
  </si>
  <si>
    <t>A04.7</t>
  </si>
  <si>
    <t>A04.8</t>
  </si>
  <si>
    <t>LINEA PROGRAMMATICA 5: AMBIENTE – MOBILITA’ E QUALITA’ DELLA VITA</t>
  </si>
  <si>
    <t>Aggiornamento piano esecutivo e contratto di servizio</t>
  </si>
  <si>
    <t>Obiettivo strategico  5.1: igiene e salubrità dell’abitato</t>
  </si>
  <si>
    <t>A04.9</t>
  </si>
  <si>
    <t>A04.10</t>
  </si>
  <si>
    <t>Copertura definitiva della discarica attraverso la realizzazione del Capping a fronte del finanziamento ottenuto nel precedente quinquennio amministrativo di € 7.000.000,00;</t>
  </si>
  <si>
    <t>PREDISPOSIZIONE ATTI FINALIZZATI ALL' Approvazione del progetto di fattibilità ed indizione della gara d'appalto</t>
  </si>
  <si>
    <t>A04.11</t>
  </si>
  <si>
    <t>A04.12</t>
  </si>
  <si>
    <t>A04.13</t>
  </si>
  <si>
    <t>A04.14</t>
  </si>
  <si>
    <t>A04.15</t>
  </si>
  <si>
    <t>CASTROVILLI-GRAZIANO- DE FILIPPO- DE PALMA- MASTRORILLO</t>
  </si>
  <si>
    <t>Numero di conferenze di CO-PIANIFICAZIONE per la discussione del documento.</t>
  </si>
  <si>
    <t>ADEGUAMENTO REGOLAMENTO EDILIZIO</t>
  </si>
  <si>
    <t>SI/NO</t>
  </si>
  <si>
    <t>A04.3</t>
  </si>
  <si>
    <t>Conclusione fase di ricognizione PRELIMINARE STATO DEI LUOGHI.</t>
  </si>
  <si>
    <t xml:space="preserve">Realizzare un Progetto di riqualificazione della costa Sud, nel tratto di costa che va da Matinelle sino al confine con Bisceglie, attraverso la previsione di vie di accesso carrabili, aree di parcheggio, aree dedicate ai servizi turistici, che consentano e rendano fruibile l’accesso al mare.  </t>
  </si>
  <si>
    <t>Introduzione della c.d. tariffazione puntuale nonchè un efficace controllo del territorio che eviti conferimenti errati o illegali nell'agro e lungo la costa utilizzando personale qualificato (Ispettori ambientali) e le fototrappole già in dotazione alla P.M.; il tutto, ove necessario, anche nell'ambito della programmata rimodulazione del contratto di servizio attualmente operante con AMIU s.p.a.".</t>
  </si>
  <si>
    <t>RICHIESTA DI CONCESSIONE REGIONALE ALL'UTILIZZO DI FINANZIAMENTI.</t>
  </si>
  <si>
    <t>APPROVAZIONE CON D.G. DEL PROGETTO DI FATTIBILITA'</t>
  </si>
  <si>
    <t xml:space="preserve">Realizzazione, impianto di trattamento del percolato, impianto di valorizzazione del biogas. </t>
  </si>
  <si>
    <t>APPROVAZIONE CON D.G. DELLO SCHEMA DI CONVENZIONE  TRA AGER  COMUNE DI TRANI E AMIU</t>
  </si>
  <si>
    <t xml:space="preserve">DELIBERA DI C.C. DI ADOZIONE DELLA VARIANTE URBANSITICA E APPOSIZIONE DEL VINCOLO </t>
  </si>
  <si>
    <t>STESURA ATTI PRELIMINARI</t>
  </si>
  <si>
    <t>UFFICIO AMBIENTE: CASTROVILLI- SGARAMELLA  -GRAZIANO- DE FILIPPO- DE PALMA- MASTRORILLO</t>
  </si>
  <si>
    <t>APPROVAZIONE DETERMINA   BANDO PER AFFIDAMENTO SERVIZIO</t>
  </si>
  <si>
    <t>APPROVAZIONE ATTI DI GARA</t>
  </si>
  <si>
    <t>Avvio delle attività dianlizzate alla Predisposizione degli atti per l'approvazione del progetto di fattibilità</t>
  </si>
  <si>
    <t>≥1</t>
  </si>
  <si>
    <t>Attività finalizzate all' ADEGUAMENTO DEL REGOLAMENTO EDILIZIO STRUMENTI  A NORME SOPRAVVENUTE</t>
  </si>
  <si>
    <t>Approvazione schema convenzione del Permesso di costruire convenzionato da parte del consiglio comunale</t>
  </si>
  <si>
    <t xml:space="preserve"> DELIBERA DI APPROVAZIONE C.C.</t>
  </si>
  <si>
    <t>ADOZIONE PIANO DELLA COSTA</t>
  </si>
  <si>
    <t>PREDISPOSIZIONE ATTI  TECNICI</t>
  </si>
  <si>
    <t>DELIBERA DI GIUNTA DI APPROVAZIONE DEL MASTERPLAN E PARTECIPAZIONE AL BANDO NAZIONALE</t>
  </si>
  <si>
    <t>ATTESTAZIONE DI FINE LAVORI</t>
  </si>
  <si>
    <t>DELIBERA DI GIUNTA DI APPROVAZIONE DEL PROGETTO</t>
  </si>
  <si>
    <t>DELIBERA DI APPROVAZIONE</t>
  </si>
  <si>
    <t>Completamento dei lavori di Messa in sicurezza del III lotto della Discarica Comunale a fronte del finanziamento ottenuto nel precedente quinquennio amministrativo di € 6.500.000,00</t>
  </si>
  <si>
    <t>AVVIO DELL'ATTIVITA' DI Completamento delle opere per lavori supplementari sulla parete</t>
  </si>
  <si>
    <t>Elaborazione relazione e piano economico per affidamento costruzione e gestione: PREDISPOSIZIONE ATTI PRELIMINARI</t>
  </si>
  <si>
    <t xml:space="preserve">Perfezionamento variante urbanistica, contrattualizzazione e consegna servizio: PREDISPOSIZIONE ATTI  </t>
  </si>
  <si>
    <t>APPROVAZIONE PROPOSTA DI PARTENARIATO PUBBLICO PRIVATO PER  PUBBLICA FATTIBILITA' CON deliberazione  DI GIUNTA</t>
  </si>
  <si>
    <t>Gestione integrata parcheggi ed aree di sosta</t>
  </si>
  <si>
    <t>Sviluppo del progetto del promotore da porre a base di gara: PREDISPOSIZIONE ATTI da porre a base di gara</t>
  </si>
  <si>
    <t>Rilancio della Darsena Comunale attraverso un project financing di gestione dei servizi e nuova infrastrutturazione.</t>
  </si>
  <si>
    <t xml:space="preserve"> Superamento dell'affidamento ad AMET ed  elaborazione progetto di gestione in outsourcing  </t>
  </si>
  <si>
    <t>implementazione del portale SUEDI con modalità di accesso mediante SPID, CIE e pagamento mediante PagoPA</t>
  </si>
  <si>
    <t xml:space="preserve">AGGIORNAMENTO DELLA PIATTAFORMA SUEDI PER LA SEMPLIFICAZIONE AMMINISTRATIVA </t>
  </si>
  <si>
    <t xml:space="preserve">AVVIO DELLE ATTIVITA' FINALIZZATE ALLA Predisposizione del bando per L'  affidamento del servizio di  gestione. </t>
  </si>
  <si>
    <t>AVVIO DELLE ATTIVITA' FINALIZZATE ALLA stesura degli atti di gara.</t>
  </si>
  <si>
    <t>VALIDAZIONE DEL PROGETTO</t>
  </si>
  <si>
    <t xml:space="preserve"> Rinnovo graduatoria assegnazione alloggi e.r.p.</t>
  </si>
  <si>
    <t>Avvio delle attività per  rinnovo graduatoria assegnazione alloggi e.r.p.</t>
  </si>
  <si>
    <t>Determinazione di approvazione del  Bando,e relativa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</si>
</sst>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0_-;\-* #,##0.0_-;_-* &quot;-&quot;?_-;_-@_-"/>
    <numFmt numFmtId="166" formatCode="0.0%"/>
    <numFmt numFmtId="167" formatCode="#,##0.0_ ;\-#,##0.0\ "/>
  </numFmts>
  <fonts count="84" x14ac:knownFonts="1">
    <font>
      <sz val="11"/>
      <color theme="1"/>
      <name val="Calibri"/>
      <family val="2"/>
      <scheme val="minor"/>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Calibri"/>
      <family val="2"/>
    </font>
    <font>
      <b/>
      <sz val="16"/>
      <color indexed="8"/>
      <name val="Calibri"/>
      <family val="2"/>
    </font>
    <font>
      <b/>
      <sz val="12"/>
      <color indexed="56"/>
      <name val="Calibri"/>
      <family val="2"/>
    </font>
    <font>
      <sz val="11"/>
      <color indexed="56"/>
      <name val="Calibri"/>
      <family val="2"/>
    </font>
    <font>
      <b/>
      <sz val="14"/>
      <color indexed="56"/>
      <name val="Calibri"/>
      <family val="2"/>
    </font>
    <font>
      <b/>
      <sz val="16"/>
      <color indexed="56"/>
      <name val="Calibri"/>
      <family val="2"/>
    </font>
    <font>
      <b/>
      <sz val="11"/>
      <color indexed="56"/>
      <name val="Calibri"/>
      <family val="2"/>
    </font>
    <font>
      <b/>
      <sz val="10"/>
      <color indexed="56"/>
      <name val="Calibri"/>
      <family val="2"/>
    </font>
    <font>
      <sz val="10"/>
      <color indexed="56"/>
      <name val="Calibri"/>
      <family val="2"/>
    </font>
    <font>
      <b/>
      <sz val="18"/>
      <color indexed="56"/>
      <name val="Calibri"/>
      <family val="2"/>
    </font>
    <font>
      <b/>
      <sz val="16"/>
      <color indexed="56"/>
      <name val="Calibri"/>
      <family val="2"/>
    </font>
    <font>
      <b/>
      <sz val="14"/>
      <color indexed="56"/>
      <name val="Calibri"/>
      <family val="2"/>
    </font>
    <font>
      <b/>
      <sz val="10"/>
      <color indexed="9"/>
      <name val="Calibri"/>
      <family val="2"/>
    </font>
    <font>
      <b/>
      <sz val="12"/>
      <color indexed="56"/>
      <name val="Calibri"/>
      <family val="2"/>
    </font>
    <font>
      <sz val="8"/>
      <name val="Calibri"/>
      <family val="2"/>
    </font>
    <font>
      <sz val="14"/>
      <color indexed="8"/>
      <name val="Calibri"/>
      <family val="2"/>
    </font>
    <font>
      <b/>
      <sz val="24"/>
      <color theme="1"/>
      <name val="Calibri"/>
      <family val="2"/>
      <scheme val="minor"/>
    </font>
    <font>
      <sz val="20"/>
      <color theme="1"/>
      <name val="Calibri"/>
      <family val="2"/>
      <scheme val="minor"/>
    </font>
    <font>
      <sz val="14"/>
      <color indexed="56"/>
      <name val="Calibri"/>
      <family val="2"/>
    </font>
    <font>
      <b/>
      <sz val="14"/>
      <color theme="1"/>
      <name val="Calibri"/>
      <family val="2"/>
      <scheme val="minor"/>
    </font>
    <font>
      <b/>
      <sz val="22"/>
      <color indexed="56"/>
      <name val="Calibri"/>
      <family val="2"/>
    </font>
    <font>
      <b/>
      <sz val="24"/>
      <color indexed="56"/>
      <name val="Calibri"/>
      <family val="2"/>
    </font>
    <font>
      <b/>
      <sz val="24"/>
      <name val="Calibri"/>
      <family val="2"/>
    </font>
    <font>
      <b/>
      <sz val="14"/>
      <name val="Calibri"/>
      <family val="2"/>
    </font>
    <font>
      <b/>
      <sz val="10"/>
      <name val="Calibri"/>
      <family val="2"/>
    </font>
    <font>
      <b/>
      <sz val="12"/>
      <color rgb="FF000000"/>
      <name val="Garamond"/>
      <family val="1"/>
    </font>
    <font>
      <b/>
      <sz val="11"/>
      <name val="Calibri"/>
      <family val="2"/>
    </font>
    <font>
      <b/>
      <sz val="11"/>
      <name val="Arial"/>
      <family val="2"/>
    </font>
    <font>
      <b/>
      <sz val="16"/>
      <name val="Calibri"/>
      <family val="2"/>
    </font>
    <font>
      <b/>
      <sz val="20"/>
      <name val="Calibri"/>
      <family val="2"/>
    </font>
    <font>
      <b/>
      <sz val="24"/>
      <color indexed="9"/>
      <name val="Arial"/>
      <family val="2"/>
    </font>
    <font>
      <b/>
      <sz val="24"/>
      <name val="Arial"/>
      <family val="2"/>
    </font>
    <font>
      <b/>
      <sz val="24"/>
      <color theme="0"/>
      <name val="Arial"/>
      <family val="2"/>
    </font>
    <font>
      <b/>
      <sz val="24"/>
      <color theme="1"/>
      <name val="Arial"/>
      <family val="2"/>
    </font>
    <font>
      <b/>
      <sz val="14"/>
      <color theme="0"/>
      <name val="Arial"/>
      <family val="2"/>
    </font>
    <font>
      <b/>
      <sz val="22"/>
      <color theme="0"/>
      <name val="Arial"/>
      <family val="2"/>
    </font>
    <font>
      <b/>
      <sz val="22"/>
      <color indexed="56"/>
      <name val="Arial"/>
      <family val="2"/>
    </font>
    <font>
      <sz val="12"/>
      <color theme="1"/>
      <name val="Arial"/>
      <family val="2"/>
    </font>
    <font>
      <b/>
      <sz val="16"/>
      <color theme="0"/>
      <name val="Arial"/>
      <family val="2"/>
    </font>
    <font>
      <b/>
      <sz val="14"/>
      <color theme="1"/>
      <name val="Arial"/>
      <family val="2"/>
    </font>
    <font>
      <sz val="12"/>
      <color indexed="56"/>
      <name val="Arial"/>
      <family val="2"/>
    </font>
    <font>
      <b/>
      <sz val="16"/>
      <color indexed="56"/>
      <name val="Arial"/>
      <family val="2"/>
    </font>
    <font>
      <sz val="20"/>
      <color theme="1"/>
      <name val="Arial"/>
      <family val="2"/>
    </font>
    <font>
      <b/>
      <sz val="10"/>
      <color theme="0"/>
      <name val="Arial"/>
      <family val="2"/>
    </font>
    <font>
      <b/>
      <sz val="14"/>
      <color indexed="56"/>
      <name val="Arial"/>
      <family val="2"/>
    </font>
    <font>
      <sz val="11"/>
      <color theme="0"/>
      <name val="Arial"/>
      <family val="2"/>
    </font>
    <font>
      <sz val="10"/>
      <color indexed="56"/>
      <name val="Arial"/>
      <family val="2"/>
    </font>
    <font>
      <sz val="10"/>
      <color theme="0"/>
      <name val="Arial"/>
      <family val="2"/>
    </font>
    <font>
      <b/>
      <sz val="12"/>
      <color theme="0"/>
      <name val="Arial"/>
      <family val="2"/>
    </font>
    <font>
      <sz val="11"/>
      <color theme="1"/>
      <name val="Arial"/>
      <family val="2"/>
    </font>
    <font>
      <sz val="14"/>
      <color theme="0"/>
      <name val="Arial"/>
      <family val="2"/>
    </font>
    <font>
      <sz val="14"/>
      <color indexed="8"/>
      <name val="Arial"/>
      <family val="2"/>
    </font>
    <font>
      <b/>
      <sz val="12"/>
      <color indexed="56"/>
      <name val="Arial"/>
      <family val="2"/>
    </font>
    <font>
      <b/>
      <sz val="10"/>
      <color indexed="9"/>
      <name val="Arial"/>
      <family val="2"/>
    </font>
    <font>
      <b/>
      <sz val="14"/>
      <color indexed="9"/>
      <name val="Arial"/>
      <family val="2"/>
    </font>
    <font>
      <b/>
      <sz val="14"/>
      <name val="Arial"/>
      <family val="2"/>
    </font>
    <font>
      <sz val="11"/>
      <color indexed="56"/>
      <name val="Arial"/>
      <family val="2"/>
    </font>
    <font>
      <b/>
      <sz val="20"/>
      <color theme="1"/>
      <name val="Calibri"/>
      <family val="2"/>
      <scheme val="minor"/>
    </font>
    <font>
      <b/>
      <sz val="16"/>
      <name val="Arial"/>
      <family val="2"/>
    </font>
    <font>
      <sz val="16"/>
      <color indexed="56"/>
      <name val="Calibri"/>
      <family val="2"/>
    </font>
    <font>
      <b/>
      <sz val="18"/>
      <color indexed="56"/>
      <name val="Arial"/>
      <family val="2"/>
    </font>
    <font>
      <b/>
      <sz val="16"/>
      <color theme="1"/>
      <name val="Calibri"/>
      <family val="2"/>
      <scheme val="minor"/>
    </font>
    <font>
      <b/>
      <sz val="18"/>
      <color theme="1"/>
      <name val="Calibri"/>
      <family val="2"/>
      <scheme val="minor"/>
    </font>
    <font>
      <sz val="18"/>
      <color theme="1"/>
      <name val="Calibri"/>
      <family val="2"/>
      <scheme val="minor"/>
    </font>
    <font>
      <sz val="11"/>
      <name val="Calibri"/>
      <family val="2"/>
      <scheme val="minor"/>
    </font>
    <font>
      <b/>
      <sz val="14"/>
      <name val="Calibri"/>
      <family val="2"/>
      <scheme val="minor"/>
    </font>
    <font>
      <b/>
      <sz val="16"/>
      <name val="Calibri"/>
      <family val="2"/>
      <scheme val="minor"/>
    </font>
    <font>
      <b/>
      <sz val="18"/>
      <name val="Calibri"/>
      <family val="2"/>
      <scheme val="minor"/>
    </font>
    <font>
      <b/>
      <sz val="16"/>
      <color indexed="56"/>
      <name val="Calibri"/>
      <family val="2"/>
      <scheme val="minor"/>
    </font>
    <font>
      <b/>
      <sz val="16"/>
      <color rgb="FF000000"/>
      <name val="Calibri"/>
      <family val="2"/>
      <scheme val="minor"/>
    </font>
    <font>
      <b/>
      <sz val="20"/>
      <color indexed="56"/>
      <name val="Calibri"/>
      <family val="2"/>
    </font>
    <font>
      <b/>
      <sz val="20"/>
      <name val="Calibri"/>
      <family val="2"/>
      <scheme val="minor"/>
    </font>
    <font>
      <sz val="18"/>
      <name val="Calibri"/>
      <family val="2"/>
      <scheme val="minor"/>
    </font>
    <font>
      <b/>
      <sz val="10"/>
      <color indexed="56"/>
      <name val="Arial"/>
      <family val="2"/>
    </font>
    <font>
      <b/>
      <sz val="11"/>
      <color theme="1"/>
      <name val="Arial"/>
      <family val="2"/>
    </font>
    <font>
      <b/>
      <u/>
      <sz val="16"/>
      <name val="Calibri"/>
      <family val="2"/>
      <scheme val="minor"/>
    </font>
    <font>
      <sz val="16"/>
      <name val="Calibri"/>
      <family val="2"/>
      <scheme val="minor"/>
    </font>
    <font>
      <b/>
      <sz val="26"/>
      <color indexed="56"/>
      <name val="Calibri"/>
      <family val="2"/>
    </font>
    <font>
      <b/>
      <sz val="22"/>
      <name val="Calibri"/>
      <family val="2"/>
      <scheme val="minor"/>
    </font>
  </fonts>
  <fills count="2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rgb="FF00B0F0"/>
        <bgColor indexed="64"/>
      </patternFill>
    </fill>
    <fill>
      <patternFill patternType="solid">
        <fgColor rgb="FF66FF99"/>
        <bgColor indexed="64"/>
      </patternFill>
    </fill>
    <fill>
      <patternFill patternType="solid">
        <fgColor rgb="FFFFC000"/>
        <bgColor indexed="64"/>
      </patternFill>
    </fill>
    <fill>
      <patternFill patternType="solid">
        <fgColor rgb="FFCCFF3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theme="8" tint="0.59999389629810485"/>
      </patternFill>
    </fill>
    <fill>
      <patternFill patternType="solid">
        <fgColor theme="0" tint="-0.14999847407452621"/>
        <bgColor theme="8" tint="0.59999389629810485"/>
      </patternFill>
    </fill>
    <fill>
      <patternFill patternType="solid">
        <fgColor theme="0" tint="-0.14999847407452621"/>
        <bgColor theme="8" tint="0.79998168889431442"/>
      </patternFill>
    </fill>
    <fill>
      <patternFill patternType="solid">
        <fgColor theme="0" tint="-0.14999847407452621"/>
        <bgColor rgb="FFB6D7A8"/>
      </patternFill>
    </fill>
    <fill>
      <patternFill patternType="solid">
        <fgColor theme="0" tint="-0.249977111117893"/>
        <bgColor theme="8" tint="0.79998168889431442"/>
      </patternFill>
    </fill>
    <fill>
      <patternFill patternType="solid">
        <fgColor rgb="FFFFFF00"/>
        <bgColor indexed="64"/>
      </patternFill>
    </fill>
    <fill>
      <patternFill patternType="solid">
        <fgColor theme="0"/>
        <bgColor theme="8" tint="0.79998168889431442"/>
      </patternFill>
    </fill>
    <fill>
      <patternFill patternType="solid">
        <fgColor theme="0"/>
        <bgColor rgb="FFB6D7A8"/>
      </patternFill>
    </fill>
    <fill>
      <patternFill patternType="solid">
        <fgColor theme="0"/>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theme="0"/>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406">
    <xf numFmtId="0" fontId="0" fillId="0" borderId="0" xfId="0"/>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 xfId="0" applyFont="1" applyBorder="1"/>
    <xf numFmtId="0" fontId="1" fillId="0" borderId="3" xfId="0" applyFont="1" applyBorder="1"/>
    <xf numFmtId="2" fontId="0" fillId="0" borderId="7" xfId="0" applyNumberFormat="1" applyBorder="1"/>
    <xf numFmtId="0" fontId="0" fillId="0" borderId="12" xfId="0" applyBorder="1"/>
    <xf numFmtId="0" fontId="0" fillId="0" borderId="13" xfId="0" applyBorder="1"/>
    <xf numFmtId="0" fontId="1" fillId="0" borderId="1"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xf numFmtId="0" fontId="0" fillId="0" borderId="16" xfId="0" applyBorder="1"/>
    <xf numFmtId="0" fontId="1" fillId="0" borderId="16" xfId="0" applyFont="1" applyBorder="1"/>
    <xf numFmtId="0" fontId="0" fillId="0" borderId="2" xfId="0" applyBorder="1" applyAlignment="1">
      <alignment horizontal="centerContinuous"/>
    </xf>
    <xf numFmtId="0" fontId="1" fillId="2" borderId="2" xfId="0" applyFont="1" applyFill="1" applyBorder="1" applyAlignment="1">
      <alignment horizontal="centerContinuous"/>
    </xf>
    <xf numFmtId="0" fontId="1" fillId="2" borderId="3" xfId="0" applyFont="1" applyFill="1" applyBorder="1" applyAlignment="1">
      <alignment horizontal="right"/>
    </xf>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16" xfId="0" applyFill="1" applyBorder="1"/>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20" xfId="0" applyFill="1" applyBorder="1"/>
    <xf numFmtId="0" fontId="0" fillId="2" borderId="21" xfId="0" applyFill="1" applyBorder="1"/>
    <xf numFmtId="49" fontId="0" fillId="0" borderId="0" xfId="0" applyNumberFormat="1"/>
    <xf numFmtId="1" fontId="0" fillId="2" borderId="16" xfId="0" applyNumberFormat="1" applyFill="1" applyBorder="1" applyAlignment="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0" fontId="0" fillId="0" borderId="25" xfId="0" applyBorder="1" applyAlignment="1">
      <alignment horizontal="centerContinuous"/>
    </xf>
    <xf numFmtId="0" fontId="0" fillId="0" borderId="26" xfId="0" applyBorder="1" applyAlignment="1">
      <alignment horizontal="centerContinuous"/>
    </xf>
    <xf numFmtId="49" fontId="1" fillId="2" borderId="23" xfId="0" applyNumberFormat="1" applyFont="1" applyFill="1" applyBorder="1" applyAlignment="1">
      <alignment horizontal="centerContinuous"/>
    </xf>
    <xf numFmtId="0" fontId="1" fillId="2" borderId="0" xfId="0" applyFont="1" applyFill="1" applyBorder="1" applyAlignment="1">
      <alignment horizontal="centerContinuous"/>
    </xf>
    <xf numFmtId="0" fontId="0" fillId="0" borderId="25" xfId="0" applyBorder="1" applyAlignment="1">
      <alignment horizontal="centerContinuous" wrapText="1"/>
    </xf>
    <xf numFmtId="0" fontId="0" fillId="0" borderId="26" xfId="0" applyBorder="1" applyAlignment="1">
      <alignment horizontal="centerContinuous" wrapText="1"/>
    </xf>
    <xf numFmtId="0" fontId="0" fillId="0" borderId="27" xfId="0" applyBorder="1" applyAlignment="1">
      <alignment horizontal="centerContinuous" wrapText="1"/>
    </xf>
    <xf numFmtId="0" fontId="0" fillId="0" borderId="28" xfId="0" applyBorder="1" applyAlignment="1">
      <alignment horizontal="centerContinuous" wrapText="1"/>
    </xf>
    <xf numFmtId="0" fontId="0" fillId="0" borderId="27" xfId="0" applyBorder="1" applyAlignment="1">
      <alignment horizontal="centerContinuous"/>
    </xf>
    <xf numFmtId="0" fontId="0" fillId="0" borderId="29" xfId="0" applyBorder="1" applyAlignment="1">
      <alignment horizontal="centerContinuous"/>
    </xf>
    <xf numFmtId="49" fontId="1" fillId="0" borderId="1" xfId="0" applyNumberFormat="1" applyFont="1" applyBorder="1" applyAlignment="1">
      <alignment horizontal="centerContinuous"/>
    </xf>
    <xf numFmtId="49" fontId="1" fillId="2" borderId="23" xfId="0" applyNumberFormat="1" applyFont="1" applyFill="1" applyBorder="1"/>
    <xf numFmtId="0" fontId="1" fillId="2" borderId="0" xfId="0" applyFont="1" applyFill="1" applyBorder="1" applyAlignment="1">
      <alignment horizontal="right"/>
    </xf>
    <xf numFmtId="0" fontId="0" fillId="0" borderId="29" xfId="0" applyBorder="1" applyAlignment="1">
      <alignment horizontal="centerContinuous" wrapText="1"/>
    </xf>
    <xf numFmtId="0" fontId="0" fillId="0" borderId="30" xfId="0" applyBorder="1" applyAlignment="1">
      <alignment horizontal="centerContinuous" wrapText="1"/>
    </xf>
    <xf numFmtId="0" fontId="0" fillId="0" borderId="0" xfId="0" applyBorder="1" applyAlignment="1">
      <alignment horizontal="centerContinuous" wrapText="1"/>
    </xf>
    <xf numFmtId="0" fontId="0" fillId="0" borderId="31" xfId="0" applyBorder="1" applyAlignment="1">
      <alignment horizontal="centerContinuous" wrapText="1"/>
    </xf>
    <xf numFmtId="0" fontId="0" fillId="3" borderId="0" xfId="0" applyFill="1"/>
    <xf numFmtId="49" fontId="1" fillId="0" borderId="32" xfId="0" applyNumberFormat="1" applyFont="1" applyBorder="1" applyAlignment="1">
      <alignment horizontal="centerContinuous"/>
    </xf>
    <xf numFmtId="1" fontId="0" fillId="0" borderId="11" xfId="0" applyNumberFormat="1" applyBorder="1"/>
    <xf numFmtId="49" fontId="0" fillId="0" borderId="33" xfId="0" applyNumberFormat="1" applyBorder="1" applyAlignment="1">
      <alignment horizontal="centerContinuous" wrapText="1"/>
    </xf>
    <xf numFmtId="49" fontId="0" fillId="0" borderId="34" xfId="0" applyNumberFormat="1" applyBorder="1" applyAlignment="1">
      <alignment horizontal="centerContinuous" wrapText="1"/>
    </xf>
    <xf numFmtId="0" fontId="0" fillId="0" borderId="35" xfId="0" applyBorder="1"/>
    <xf numFmtId="1" fontId="0" fillId="0" borderId="6" xfId="0" applyNumberFormat="1" applyBorder="1"/>
    <xf numFmtId="1" fontId="0" fillId="0" borderId="35" xfId="0" applyNumberFormat="1" applyBorder="1"/>
    <xf numFmtId="49" fontId="0" fillId="0" borderId="32" xfId="0" applyNumberFormat="1" applyBorder="1" applyAlignment="1">
      <alignment horizontal="centerContinuous" wrapText="1"/>
    </xf>
    <xf numFmtId="49" fontId="0" fillId="0" borderId="24" xfId="0" applyNumberFormat="1" applyBorder="1" applyAlignment="1">
      <alignment horizontal="centerContinuous" wrapText="1"/>
    </xf>
    <xf numFmtId="0" fontId="0" fillId="0" borderId="20" xfId="0" applyBorder="1" applyAlignment="1">
      <alignment horizontal="centerContinuous" wrapText="1"/>
    </xf>
    <xf numFmtId="0" fontId="0" fillId="0" borderId="36" xfId="0" applyBorder="1" applyAlignment="1">
      <alignment horizontal="centerContinuous" wrapText="1"/>
    </xf>
    <xf numFmtId="0" fontId="0" fillId="0" borderId="37" xfId="0" applyBorder="1"/>
    <xf numFmtId="49" fontId="0" fillId="0" borderId="23" xfId="0" applyNumberFormat="1" applyBorder="1" applyAlignment="1">
      <alignment horizontal="centerContinuous" wrapText="1"/>
    </xf>
    <xf numFmtId="0" fontId="0" fillId="0" borderId="38" xfId="0" applyBorder="1"/>
    <xf numFmtId="49" fontId="0" fillId="0" borderId="39" xfId="0" applyNumberFormat="1" applyBorder="1" applyAlignment="1">
      <alignment horizontal="centerContinuous" wrapText="1"/>
    </xf>
    <xf numFmtId="0" fontId="0" fillId="0" borderId="40" xfId="0" applyBorder="1" applyAlignment="1">
      <alignment horizontal="centerContinuous" wrapText="1"/>
    </xf>
    <xf numFmtId="0" fontId="0" fillId="0" borderId="41" xfId="0" applyBorder="1" applyAlignment="1">
      <alignment horizontal="centerContinuous" wrapText="1"/>
    </xf>
    <xf numFmtId="0" fontId="3" fillId="2" borderId="2" xfId="0" applyFont="1" applyFill="1" applyBorder="1" applyAlignment="1">
      <alignment horizontal="centerContinuous"/>
    </xf>
    <xf numFmtId="0" fontId="3" fillId="2" borderId="3" xfId="0" applyFont="1" applyFill="1" applyBorder="1" applyAlignment="1">
      <alignment horizontal="right"/>
    </xf>
    <xf numFmtId="0" fontId="2" fillId="3" borderId="0" xfId="0" applyFont="1" applyFill="1"/>
    <xf numFmtId="0" fontId="2" fillId="0" borderId="0" xfId="0" applyFont="1"/>
    <xf numFmtId="49" fontId="3" fillId="2" borderId="23" xfId="0" applyNumberFormat="1" applyFont="1" applyFill="1" applyBorder="1" applyAlignment="1">
      <alignment horizontal="centerContinuous"/>
    </xf>
    <xf numFmtId="0" fontId="3" fillId="2" borderId="0" xfId="0" applyFont="1" applyFill="1" applyBorder="1" applyAlignment="1">
      <alignment horizontal="centerContinuous"/>
    </xf>
    <xf numFmtId="1" fontId="2" fillId="2" borderId="16" xfId="0" applyNumberFormat="1" applyFont="1" applyFill="1" applyBorder="1" applyAlignment="1"/>
    <xf numFmtId="49" fontId="4" fillId="2" borderId="1" xfId="0" applyNumberFormat="1" applyFont="1" applyFill="1" applyBorder="1" applyAlignment="1">
      <alignment horizontal="centerContinuous"/>
    </xf>
    <xf numFmtId="1" fontId="0" fillId="0" borderId="15" xfId="0" applyNumberFormat="1" applyBorder="1" applyAlignment="1">
      <alignment wrapText="1"/>
    </xf>
    <xf numFmtId="1" fontId="0" fillId="0" borderId="35" xfId="0" applyNumberFormat="1" applyBorder="1" applyAlignment="1">
      <alignment wrapText="1"/>
    </xf>
    <xf numFmtId="1" fontId="0" fillId="0" borderId="6" xfId="0" applyNumberFormat="1" applyBorder="1" applyAlignment="1">
      <alignment wrapText="1"/>
    </xf>
    <xf numFmtId="49" fontId="1" fillId="0" borderId="33" xfId="0" applyNumberFormat="1" applyFont="1" applyBorder="1" applyAlignment="1">
      <alignment horizontal="centerContinuous"/>
    </xf>
    <xf numFmtId="1" fontId="0" fillId="0" borderId="15" xfId="0" applyNumberFormat="1" applyBorder="1"/>
    <xf numFmtId="0" fontId="8"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43" xfId="0" applyFont="1" applyBorder="1" applyAlignment="1">
      <alignment horizontal="right" vertical="center" wrapText="1"/>
    </xf>
    <xf numFmtId="165" fontId="15" fillId="0" borderId="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165" fontId="9" fillId="0" borderId="5" xfId="0" applyNumberFormat="1" applyFont="1" applyBorder="1" applyAlignment="1">
      <alignment horizontal="center" vertical="center" wrapText="1"/>
    </xf>
    <xf numFmtId="165" fontId="6" fillId="0" borderId="1" xfId="0" applyNumberFormat="1" applyFont="1" applyBorder="1" applyAlignment="1">
      <alignment vertical="center"/>
    </xf>
    <xf numFmtId="166" fontId="9" fillId="0" borderId="5" xfId="0" applyNumberFormat="1" applyFont="1" applyBorder="1" applyAlignment="1">
      <alignment horizontal="right" vertical="center" wrapText="1"/>
    </xf>
    <xf numFmtId="0" fontId="11" fillId="4" borderId="42" xfId="0" applyFont="1" applyFill="1" applyBorder="1" applyAlignment="1">
      <alignment horizontal="center" vertical="center" textRotation="90"/>
    </xf>
    <xf numFmtId="0" fontId="13" fillId="4" borderId="25" xfId="0" applyFont="1" applyFill="1" applyBorder="1" applyAlignment="1">
      <alignment horizontal="center" vertical="center" wrapText="1"/>
    </xf>
    <xf numFmtId="0" fontId="12" fillId="4" borderId="26" xfId="0" applyFont="1" applyFill="1" applyBorder="1" applyAlignment="1">
      <alignment horizontal="right" vertical="center"/>
    </xf>
    <xf numFmtId="164" fontId="15" fillId="4" borderId="5" xfId="1" applyNumberFormat="1" applyFont="1" applyFill="1" applyBorder="1" applyAlignment="1">
      <alignment horizontal="center" vertical="center" wrapText="1"/>
    </xf>
    <xf numFmtId="0" fontId="8" fillId="0" borderId="0" xfId="0" applyFont="1" applyAlignment="1">
      <alignment horizontal="left"/>
    </xf>
    <xf numFmtId="165" fontId="16" fillId="4" borderId="25" xfId="0" applyNumberFormat="1" applyFont="1" applyFill="1" applyBorder="1" applyAlignment="1">
      <alignment horizontal="center" vertical="center" wrapText="1"/>
    </xf>
    <xf numFmtId="166" fontId="9" fillId="4" borderId="5" xfId="2" applyNumberFormat="1" applyFont="1" applyFill="1" applyBorder="1" applyAlignment="1">
      <alignment horizontal="right" vertical="center" wrapText="1"/>
    </xf>
    <xf numFmtId="49" fontId="14" fillId="5" borderId="1" xfId="0" applyNumberFormat="1" applyFont="1" applyFill="1" applyBorder="1" applyAlignment="1">
      <alignment horizontal="centerContinuous" vertical="center"/>
    </xf>
    <xf numFmtId="49" fontId="10" fillId="5" borderId="1" xfId="0" applyNumberFormat="1" applyFont="1" applyFill="1" applyBorder="1" applyAlignment="1">
      <alignment horizontal="centerContinuous" vertical="center"/>
    </xf>
    <xf numFmtId="49" fontId="10" fillId="5" borderId="16" xfId="0" applyNumberFormat="1" applyFont="1" applyFill="1" applyBorder="1" applyAlignment="1">
      <alignment horizontal="centerContinuous" vertical="center"/>
    </xf>
    <xf numFmtId="165" fontId="15" fillId="4" borderId="5" xfId="0" applyNumberFormat="1" applyFont="1" applyFill="1" applyBorder="1" applyAlignment="1">
      <alignment horizontal="center" vertical="center" wrapText="1"/>
    </xf>
    <xf numFmtId="0" fontId="12" fillId="5" borderId="44" xfId="0" applyFont="1" applyFill="1" applyBorder="1" applyAlignment="1">
      <alignment horizontal="centerContinuous" vertical="center" wrapText="1"/>
    </xf>
    <xf numFmtId="0" fontId="12" fillId="5" borderId="30" xfId="0" applyFont="1" applyFill="1" applyBorder="1" applyAlignment="1">
      <alignment horizontal="centerContinuous"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2" xfId="0" applyFont="1" applyFill="1" applyBorder="1" applyAlignment="1">
      <alignment horizontal="centerContinuous" vertical="center" wrapText="1"/>
    </xf>
    <xf numFmtId="0" fontId="12" fillId="5" borderId="26" xfId="0" applyFont="1" applyFill="1" applyBorder="1" applyAlignment="1">
      <alignment horizontal="centerContinuous" vertical="center" wrapText="1"/>
    </xf>
    <xf numFmtId="0" fontId="12"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8" fillId="0" borderId="43" xfId="0" applyFont="1" applyBorder="1" applyAlignment="1">
      <alignment horizontal="right" vertical="center" wrapText="1"/>
    </xf>
    <xf numFmtId="0" fontId="18" fillId="0" borderId="42" xfId="0" applyFont="1" applyBorder="1" applyAlignment="1">
      <alignment horizontal="right" vertical="center" wrapText="1"/>
    </xf>
    <xf numFmtId="0" fontId="0" fillId="0" borderId="42" xfId="0" applyFill="1" applyBorder="1"/>
    <xf numFmtId="165" fontId="10" fillId="0" borderId="48" xfId="0" applyNumberFormat="1" applyFont="1" applyBorder="1" applyAlignment="1">
      <alignment horizontal="center" vertical="center" wrapText="1"/>
    </xf>
    <xf numFmtId="166" fontId="10" fillId="0" borderId="5" xfId="0" applyNumberFormat="1" applyFont="1" applyBorder="1" applyAlignment="1">
      <alignment horizontal="right" vertical="center" wrapText="1"/>
    </xf>
    <xf numFmtId="0" fontId="12" fillId="6"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0" xfId="0" applyFill="1" applyBorder="1"/>
    <xf numFmtId="165" fontId="15" fillId="0" borderId="0" xfId="0" applyNumberFormat="1" applyFont="1" applyFill="1" applyBorder="1" applyAlignment="1">
      <alignment horizontal="center" vertical="center" wrapText="1"/>
    </xf>
    <xf numFmtId="0" fontId="23" fillId="0" borderId="5" xfId="0" applyFont="1" applyBorder="1"/>
    <xf numFmtId="49" fontId="27" fillId="8" borderId="5" xfId="0" applyNumberFormat="1" applyFont="1" applyFill="1" applyBorder="1" applyAlignment="1">
      <alignment horizontal="left"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Continuous" vertical="center" wrapText="1"/>
    </xf>
    <xf numFmtId="0" fontId="9" fillId="8" borderId="13" xfId="0" applyFont="1" applyFill="1" applyBorder="1" applyAlignment="1">
      <alignment horizontal="centerContinuous" vertical="center" wrapText="1"/>
    </xf>
    <xf numFmtId="0" fontId="10" fillId="8" borderId="5"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5" xfId="0" applyFont="1" applyFill="1" applyBorder="1" applyAlignment="1">
      <alignment horizontal="left"/>
    </xf>
    <xf numFmtId="0" fontId="29" fillId="8" borderId="46" xfId="0" applyFont="1" applyFill="1" applyBorder="1" applyAlignment="1">
      <alignment horizontal="center" vertical="center" wrapText="1"/>
    </xf>
    <xf numFmtId="0" fontId="29" fillId="8" borderId="45"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7" fillId="8" borderId="41" xfId="0" applyFont="1" applyFill="1" applyBorder="1" applyAlignment="1">
      <alignment horizontal="right" vertical="center"/>
    </xf>
    <xf numFmtId="164" fontId="15" fillId="8" borderId="9" xfId="1"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0" xfId="0" applyFont="1" applyFill="1" applyBorder="1" applyAlignment="1">
      <alignment horizontal="right" vertical="center"/>
    </xf>
    <xf numFmtId="164" fontId="15" fillId="8" borderId="0" xfId="1" applyNumberFormat="1" applyFont="1" applyFill="1" applyBorder="1" applyAlignment="1">
      <alignment horizontal="center" vertical="center" wrapText="1"/>
    </xf>
    <xf numFmtId="0" fontId="12" fillId="8" borderId="50" xfId="0" applyFont="1" applyFill="1" applyBorder="1" applyAlignment="1">
      <alignment horizontal="centerContinuous" vertical="center" wrapText="1"/>
    </xf>
    <xf numFmtId="0" fontId="12" fillId="8" borderId="51" xfId="0" applyFont="1" applyFill="1" applyBorder="1" applyAlignment="1">
      <alignment horizontal="centerContinuous" vertical="center" wrapText="1"/>
    </xf>
    <xf numFmtId="0" fontId="12" fillId="8" borderId="14" xfId="0" applyFont="1" applyFill="1" applyBorder="1" applyAlignment="1">
      <alignment horizontal="center" vertical="center" wrapText="1"/>
    </xf>
    <xf numFmtId="0" fontId="12" fillId="8" borderId="14" xfId="0" applyFont="1" applyFill="1" applyBorder="1" applyAlignment="1">
      <alignment horizontal="centerContinuous" vertical="center" wrapText="1"/>
    </xf>
    <xf numFmtId="0" fontId="12" fillId="8" borderId="11" xfId="0" applyFont="1" applyFill="1" applyBorder="1" applyAlignment="1">
      <alignment horizontal="centerContinuous" vertical="center" wrapText="1"/>
    </xf>
    <xf numFmtId="0" fontId="0" fillId="8" borderId="0" xfId="0" applyFill="1" applyBorder="1" applyAlignment="1">
      <alignment horizontal="center" vertical="center" textRotation="90"/>
    </xf>
    <xf numFmtId="0" fontId="20" fillId="8" borderId="0" xfId="0" applyFont="1" applyFill="1" applyBorder="1" applyAlignment="1">
      <alignment horizontal="center" vertical="center" textRotation="90"/>
    </xf>
    <xf numFmtId="0" fontId="0" fillId="8" borderId="53" xfId="0" applyFill="1" applyBorder="1"/>
    <xf numFmtId="165" fontId="15" fillId="8" borderId="7" xfId="0" applyNumberFormat="1" applyFont="1" applyFill="1" applyBorder="1" applyAlignment="1">
      <alignment horizontal="center" vertical="center" wrapText="1"/>
    </xf>
    <xf numFmtId="2" fontId="28" fillId="0" borderId="5" xfId="0" applyNumberFormat="1" applyFont="1" applyFill="1" applyBorder="1" applyAlignment="1">
      <alignment horizontal="centerContinuous" vertical="center" wrapText="1"/>
    </xf>
    <xf numFmtId="0" fontId="23" fillId="0" borderId="19" xfId="0" applyFont="1" applyFill="1" applyBorder="1" applyAlignment="1">
      <alignment horizontal="right" vertical="center" wrapText="1"/>
    </xf>
    <xf numFmtId="2" fontId="10" fillId="0" borderId="13" xfId="0" applyNumberFormat="1" applyFont="1" applyFill="1" applyBorder="1"/>
    <xf numFmtId="0" fontId="9" fillId="8" borderId="10" xfId="0" applyFont="1" applyFill="1" applyBorder="1" applyAlignment="1">
      <alignment horizontal="center" vertical="center" textRotation="90"/>
    </xf>
    <xf numFmtId="0" fontId="9" fillId="8" borderId="14" xfId="0" applyFont="1" applyFill="1" applyBorder="1" applyAlignment="1">
      <alignment horizontal="center" vertical="center" wrapText="1"/>
    </xf>
    <xf numFmtId="49" fontId="27" fillId="9" borderId="5" xfId="0" applyNumberFormat="1" applyFont="1" applyFill="1" applyBorder="1" applyAlignment="1">
      <alignment horizontal="centerContinuous" vertical="center"/>
    </xf>
    <xf numFmtId="0" fontId="24" fillId="9" borderId="30" xfId="0" applyFont="1" applyFill="1" applyBorder="1" applyAlignment="1">
      <alignment horizontal="center" vertical="center"/>
    </xf>
    <xf numFmtId="0" fontId="11" fillId="0" borderId="0" xfId="0" applyFont="1"/>
    <xf numFmtId="49" fontId="35" fillId="7" borderId="5" xfId="0" applyNumberFormat="1" applyFont="1" applyFill="1" applyBorder="1" applyAlignment="1">
      <alignment horizontal="center" vertical="center"/>
    </xf>
    <xf numFmtId="49" fontId="36" fillId="9" borderId="5" xfId="0" applyNumberFormat="1" applyFont="1" applyFill="1" applyBorder="1" applyAlignment="1">
      <alignment vertical="center"/>
    </xf>
    <xf numFmtId="0" fontId="39" fillId="7" borderId="5" xfId="0" applyFont="1" applyFill="1" applyBorder="1" applyAlignment="1">
      <alignment horizontal="centerContinuous" vertical="center" wrapText="1"/>
    </xf>
    <xf numFmtId="0" fontId="42" fillId="0" borderId="5" xfId="0" applyFont="1" applyBorder="1" applyAlignment="1">
      <alignment horizontal="center"/>
    </xf>
    <xf numFmtId="0" fontId="45" fillId="0" borderId="5" xfId="0" applyFont="1" applyBorder="1" applyAlignment="1">
      <alignment horizontal="center"/>
    </xf>
    <xf numFmtId="0" fontId="45" fillId="0" borderId="13" xfId="0" applyFont="1" applyBorder="1" applyAlignment="1">
      <alignment horizontal="center"/>
    </xf>
    <xf numFmtId="0" fontId="39" fillId="7" borderId="57" xfId="0" applyFont="1" applyFill="1" applyBorder="1" applyAlignment="1">
      <alignment horizontal="centerContinuous" vertical="center" wrapText="1"/>
    </xf>
    <xf numFmtId="2" fontId="39" fillId="7" borderId="5" xfId="0" applyNumberFormat="1" applyFont="1" applyFill="1" applyBorder="1" applyAlignment="1">
      <alignment horizontal="center" vertical="center" wrapText="1"/>
    </xf>
    <xf numFmtId="0" fontId="39" fillId="7" borderId="42" xfId="0" applyFont="1" applyFill="1" applyBorder="1" applyAlignment="1">
      <alignment horizontal="center" vertical="center" wrapText="1"/>
    </xf>
    <xf numFmtId="0" fontId="47" fillId="0" borderId="5" xfId="0" applyFont="1" applyBorder="1" applyAlignment="1">
      <alignment horizontal="center" vertical="center" wrapText="1"/>
    </xf>
    <xf numFmtId="0" fontId="48" fillId="7" borderId="46" xfId="0" applyFont="1" applyFill="1" applyBorder="1" applyAlignment="1">
      <alignment horizontal="center" vertical="center" wrapText="1"/>
    </xf>
    <xf numFmtId="0" fontId="48" fillId="7" borderId="45" xfId="0" applyFont="1" applyFill="1" applyBorder="1" applyAlignment="1">
      <alignment horizontal="center" vertical="center" wrapText="1"/>
    </xf>
    <xf numFmtId="0" fontId="48" fillId="7" borderId="38" xfId="0" applyFont="1" applyFill="1" applyBorder="1" applyAlignment="1">
      <alignment horizontal="center" vertical="center" wrapText="1"/>
    </xf>
    <xf numFmtId="0" fontId="51" fillId="7" borderId="53" xfId="0" applyFont="1" applyFill="1" applyBorder="1" applyAlignment="1">
      <alignment horizontal="center" vertical="center" wrapText="1"/>
    </xf>
    <xf numFmtId="0" fontId="51" fillId="7" borderId="40" xfId="0" applyFont="1" applyFill="1" applyBorder="1" applyAlignment="1">
      <alignment horizontal="center" vertical="center" wrapText="1"/>
    </xf>
    <xf numFmtId="0" fontId="52" fillId="7" borderId="40" xfId="0" applyFont="1" applyFill="1" applyBorder="1" applyAlignment="1">
      <alignment horizontal="center" vertical="center" wrapText="1"/>
    </xf>
    <xf numFmtId="0" fontId="53" fillId="7" borderId="41" xfId="0" applyFont="1" applyFill="1" applyBorder="1" applyAlignment="1">
      <alignment horizontal="right" vertical="center"/>
    </xf>
    <xf numFmtId="164" fontId="43" fillId="7" borderId="9" xfId="1" applyNumberFormat="1" applyFont="1" applyFill="1" applyBorder="1" applyAlignment="1">
      <alignment horizontal="center" vertical="center" wrapText="1"/>
    </xf>
    <xf numFmtId="0" fontId="54" fillId="7" borderId="0" xfId="0" applyFont="1" applyFill="1" applyBorder="1" applyAlignment="1">
      <alignment horizontal="center" vertical="center" textRotation="90"/>
    </xf>
    <xf numFmtId="0" fontId="51" fillId="7" borderId="0" xfId="0" applyFont="1" applyFill="1" applyBorder="1" applyAlignment="1">
      <alignment horizontal="center" vertical="center" wrapText="1"/>
    </xf>
    <xf numFmtId="0" fontId="52" fillId="7" borderId="0" xfId="0" applyFont="1" applyFill="1" applyBorder="1" applyAlignment="1">
      <alignment horizontal="center" vertical="center" wrapText="1"/>
    </xf>
    <xf numFmtId="0" fontId="53" fillId="7" borderId="0" xfId="0" applyFont="1" applyFill="1" applyBorder="1" applyAlignment="1">
      <alignment horizontal="right" vertical="center"/>
    </xf>
    <xf numFmtId="164" fontId="43" fillId="7" borderId="0" xfId="1" applyNumberFormat="1" applyFont="1" applyFill="1" applyBorder="1" applyAlignment="1">
      <alignment horizontal="center" vertical="center" wrapText="1"/>
    </xf>
    <xf numFmtId="0" fontId="48" fillId="7" borderId="50" xfId="0" applyFont="1" applyFill="1" applyBorder="1" applyAlignment="1">
      <alignment horizontal="centerContinuous" vertical="center" wrapText="1"/>
    </xf>
    <xf numFmtId="0" fontId="48" fillId="7" borderId="51" xfId="0" applyFont="1" applyFill="1" applyBorder="1" applyAlignment="1">
      <alignment horizontal="centerContinuous" vertical="center" wrapText="1"/>
    </xf>
    <xf numFmtId="0" fontId="48" fillId="7" borderId="14" xfId="0" applyFont="1" applyFill="1" applyBorder="1" applyAlignment="1">
      <alignment horizontal="center" vertical="center" wrapText="1"/>
    </xf>
    <xf numFmtId="0" fontId="48" fillId="7" borderId="14" xfId="0" applyFont="1" applyFill="1" applyBorder="1" applyAlignment="1">
      <alignment horizontal="centerContinuous" vertical="center" wrapText="1"/>
    </xf>
    <xf numFmtId="0" fontId="48" fillId="7" borderId="11" xfId="0" applyFont="1" applyFill="1" applyBorder="1" applyAlignment="1">
      <alignment horizontal="centerContinuous" vertical="center" wrapText="1"/>
    </xf>
    <xf numFmtId="166" fontId="46" fillId="0" borderId="5" xfId="0" applyNumberFormat="1" applyFont="1" applyBorder="1" applyAlignment="1">
      <alignment horizontal="right" vertical="center" wrapText="1"/>
    </xf>
    <xf numFmtId="0" fontId="54" fillId="0" borderId="42" xfId="0" applyFont="1" applyFill="1" applyBorder="1"/>
    <xf numFmtId="165" fontId="46" fillId="0" borderId="48" xfId="0" applyNumberFormat="1" applyFont="1" applyBorder="1" applyAlignment="1">
      <alignment horizontal="center" vertical="center" wrapText="1"/>
    </xf>
    <xf numFmtId="0" fontId="50" fillId="7" borderId="53" xfId="0" applyFont="1" applyFill="1" applyBorder="1"/>
    <xf numFmtId="165" fontId="43" fillId="7" borderId="7" xfId="0" applyNumberFormat="1" applyFont="1" applyFill="1" applyBorder="1" applyAlignment="1">
      <alignment horizontal="center" vertical="center" wrapText="1"/>
    </xf>
    <xf numFmtId="0" fontId="56" fillId="7" borderId="0" xfId="0" applyFont="1" applyFill="1" applyBorder="1" applyAlignment="1">
      <alignment horizontal="center" vertical="center" textRotation="90"/>
    </xf>
    <xf numFmtId="0" fontId="57" fillId="7" borderId="0" xfId="0" applyFont="1" applyFill="1" applyBorder="1" applyAlignment="1">
      <alignment horizontal="right" vertical="center"/>
    </xf>
    <xf numFmtId="0" fontId="54" fillId="7" borderId="0" xfId="0" applyFont="1" applyFill="1" applyBorder="1"/>
    <xf numFmtId="165" fontId="46" fillId="7" borderId="0" xfId="0" applyNumberFormat="1" applyFont="1" applyFill="1" applyBorder="1" applyAlignment="1">
      <alignment horizontal="center" vertical="center" wrapText="1"/>
    </xf>
    <xf numFmtId="0" fontId="39" fillId="7" borderId="47" xfId="0" applyFont="1" applyFill="1" applyBorder="1" applyAlignment="1">
      <alignment horizontal="center" vertical="center" textRotation="90"/>
    </xf>
    <xf numFmtId="0" fontId="39" fillId="7" borderId="52" xfId="0" applyFont="1" applyFill="1" applyBorder="1" applyAlignment="1">
      <alignment horizontal="center" vertical="center" wrapText="1"/>
    </xf>
    <xf numFmtId="166" fontId="60" fillId="0" borderId="5" xfId="0" applyNumberFormat="1" applyFont="1" applyFill="1" applyBorder="1" applyAlignment="1">
      <alignment horizontal="centerContinuous" vertical="center" wrapText="1"/>
    </xf>
    <xf numFmtId="0" fontId="61" fillId="0" borderId="0" xfId="0" applyFont="1"/>
    <xf numFmtId="0" fontId="9" fillId="10" borderId="5" xfId="0" applyFont="1" applyFill="1" applyBorder="1" applyAlignment="1">
      <alignment horizontal="center" vertical="center" wrapText="1"/>
    </xf>
    <xf numFmtId="0" fontId="28" fillId="10" borderId="60" xfId="0" applyFont="1" applyFill="1" applyBorder="1" applyAlignment="1">
      <alignment wrapText="1"/>
    </xf>
    <xf numFmtId="0" fontId="31" fillId="10" borderId="5" xfId="0" applyFont="1" applyFill="1" applyBorder="1"/>
    <xf numFmtId="0" fontId="28" fillId="10" borderId="61" xfId="0" applyFont="1" applyFill="1" applyBorder="1" applyAlignment="1">
      <alignment wrapText="1"/>
    </xf>
    <xf numFmtId="14" fontId="9" fillId="10" borderId="5" xfId="0" applyNumberFormat="1" applyFont="1" applyFill="1" applyBorder="1" applyAlignment="1">
      <alignment horizontal="center" vertical="center" wrapText="1"/>
    </xf>
    <xf numFmtId="0" fontId="39" fillId="7" borderId="42" xfId="0" applyFont="1" applyFill="1" applyBorder="1" applyAlignment="1">
      <alignment horizontal="center" vertical="center" wrapText="1"/>
    </xf>
    <xf numFmtId="49" fontId="64" fillId="11" borderId="5" xfId="0" applyNumberFormat="1" applyFont="1" applyFill="1" applyBorder="1" applyAlignment="1">
      <alignment horizontal="center" vertical="center" wrapText="1"/>
    </xf>
    <xf numFmtId="167" fontId="46" fillId="11" borderId="6" xfId="0" applyNumberFormat="1" applyFont="1" applyFill="1" applyBorder="1" applyAlignment="1">
      <alignment horizontal="left" vertical="center" wrapText="1"/>
    </xf>
    <xf numFmtId="14" fontId="49" fillId="11" borderId="5" xfId="0" applyNumberFormat="1" applyFont="1" applyFill="1" applyBorder="1" applyAlignment="1">
      <alignment horizontal="left" vertical="center" wrapText="1"/>
    </xf>
    <xf numFmtId="0" fontId="66" fillId="14" borderId="14" xfId="0" applyFont="1" applyFill="1" applyBorder="1" applyAlignment="1">
      <alignment horizontal="left" wrapText="1"/>
    </xf>
    <xf numFmtId="14" fontId="46" fillId="11" borderId="5" xfId="0" applyNumberFormat="1" applyFont="1" applyFill="1" applyBorder="1" applyAlignment="1">
      <alignment horizontal="left" vertical="center" wrapText="1"/>
    </xf>
    <xf numFmtId="0" fontId="46" fillId="11" borderId="5" xfId="0" applyFont="1" applyFill="1" applyBorder="1" applyAlignment="1">
      <alignment horizontal="left" vertical="center" wrapText="1"/>
    </xf>
    <xf numFmtId="49" fontId="10" fillId="11" borderId="5" xfId="0" applyNumberFormat="1" applyFont="1" applyFill="1" applyBorder="1" applyAlignment="1">
      <alignment horizontal="left" vertical="center" wrapText="1"/>
    </xf>
    <xf numFmtId="0" fontId="72" fillId="15" borderId="5" xfId="0" applyFont="1" applyFill="1" applyBorder="1" applyAlignment="1">
      <alignment wrapText="1"/>
    </xf>
    <xf numFmtId="165" fontId="10" fillId="11" borderId="6" xfId="0" applyNumberFormat="1" applyFont="1" applyFill="1" applyBorder="1" applyAlignment="1">
      <alignment horizontal="left" vertical="center" wrapText="1"/>
    </xf>
    <xf numFmtId="0" fontId="73" fillId="11" borderId="5" xfId="0" applyFont="1" applyFill="1" applyBorder="1" applyAlignment="1">
      <alignment horizontal="center" vertical="center" wrapText="1"/>
    </xf>
    <xf numFmtId="0" fontId="70" fillId="11" borderId="60" xfId="0" applyFont="1" applyFill="1" applyBorder="1" applyAlignment="1">
      <alignment wrapText="1"/>
    </xf>
    <xf numFmtId="0" fontId="74" fillId="11" borderId="5" xfId="0" applyFont="1" applyFill="1" applyBorder="1" applyAlignment="1">
      <alignment vertical="center" wrapText="1"/>
    </xf>
    <xf numFmtId="0" fontId="73" fillId="11" borderId="5" xfId="0" applyFont="1" applyFill="1" applyBorder="1" applyAlignment="1">
      <alignment horizontal="left" vertical="center" wrapText="1"/>
    </xf>
    <xf numFmtId="0" fontId="70" fillId="11" borderId="61" xfId="0" applyFont="1" applyFill="1" applyBorder="1" applyAlignment="1">
      <alignment vertical="center" wrapText="1"/>
    </xf>
    <xf numFmtId="0" fontId="73" fillId="11" borderId="5" xfId="0" applyFont="1" applyFill="1" applyBorder="1" applyAlignment="1">
      <alignment horizontal="left" wrapText="1"/>
    </xf>
    <xf numFmtId="0" fontId="74" fillId="11" borderId="5" xfId="0" applyFont="1" applyFill="1" applyBorder="1" applyAlignment="1">
      <alignment horizontal="left" vertical="center" wrapText="1"/>
    </xf>
    <xf numFmtId="0" fontId="73" fillId="11" borderId="5" xfId="0" applyFont="1" applyFill="1" applyBorder="1" applyAlignment="1">
      <alignment horizontal="left"/>
    </xf>
    <xf numFmtId="14" fontId="73" fillId="11" borderId="5" xfId="0" applyNumberFormat="1" applyFont="1" applyFill="1" applyBorder="1" applyAlignment="1">
      <alignment horizontal="left" vertical="center" wrapText="1"/>
    </xf>
    <xf numFmtId="165" fontId="73" fillId="11" borderId="6" xfId="0" applyNumberFormat="1" applyFont="1" applyFill="1" applyBorder="1" applyAlignment="1">
      <alignment horizontal="left" vertical="center" wrapText="1"/>
    </xf>
    <xf numFmtId="14" fontId="73" fillId="11" borderId="5" xfId="0" applyNumberFormat="1" applyFont="1" applyFill="1" applyBorder="1" applyAlignment="1">
      <alignment horizontal="center" vertical="center" wrapText="1"/>
    </xf>
    <xf numFmtId="0" fontId="29" fillId="11" borderId="0"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8" fillId="11" borderId="59" xfId="0" applyFont="1" applyFill="1" applyBorder="1" applyAlignment="1">
      <alignment wrapText="1"/>
    </xf>
    <xf numFmtId="0" fontId="34" fillId="11" borderId="59" xfId="0" applyFont="1" applyFill="1" applyBorder="1" applyAlignment="1">
      <alignment wrapText="1"/>
    </xf>
    <xf numFmtId="49" fontId="9" fillId="11" borderId="5" xfId="0" applyNumberFormat="1" applyFont="1" applyFill="1" applyBorder="1" applyAlignment="1">
      <alignment horizontal="center" vertical="center" wrapText="1"/>
    </xf>
    <xf numFmtId="0" fontId="76" fillId="15" borderId="5" xfId="0" applyFont="1" applyFill="1" applyBorder="1" applyAlignment="1">
      <alignment wrapText="1"/>
    </xf>
    <xf numFmtId="14" fontId="9" fillId="11" borderId="5" xfId="0" applyNumberFormat="1" applyFont="1" applyFill="1" applyBorder="1" applyAlignment="1">
      <alignment horizontal="center" vertical="center" wrapText="1"/>
    </xf>
    <xf numFmtId="0" fontId="66" fillId="15" borderId="5" xfId="0" applyFont="1" applyFill="1" applyBorder="1" applyAlignment="1">
      <alignment wrapText="1"/>
    </xf>
    <xf numFmtId="0" fontId="67" fillId="11" borderId="5" xfId="0" applyFont="1" applyFill="1" applyBorder="1" applyAlignment="1">
      <alignment horizontal="left" wrapText="1"/>
    </xf>
    <xf numFmtId="0" fontId="49" fillId="11" borderId="5" xfId="0" applyFont="1" applyFill="1" applyBorder="1" applyAlignment="1">
      <alignment horizontal="left" vertical="center" wrapText="1"/>
    </xf>
    <xf numFmtId="0" fontId="63" fillId="16" borderId="59" xfId="0" applyFont="1" applyFill="1" applyBorder="1" applyAlignment="1">
      <alignment wrapText="1"/>
    </xf>
    <xf numFmtId="0" fontId="33" fillId="11" borderId="62" xfId="0" applyFont="1" applyFill="1" applyBorder="1" applyAlignment="1">
      <alignment vertical="center" wrapText="1"/>
    </xf>
    <xf numFmtId="0" fontId="78" fillId="7" borderId="53" xfId="0" applyFont="1" applyFill="1" applyBorder="1" applyAlignment="1">
      <alignment horizontal="center" vertical="center" wrapText="1"/>
    </xf>
    <xf numFmtId="0" fontId="78" fillId="7" borderId="40" xfId="0" applyFont="1" applyFill="1" applyBorder="1" applyAlignment="1">
      <alignment horizontal="center" vertical="center" wrapText="1"/>
    </xf>
    <xf numFmtId="0" fontId="48" fillId="7" borderId="40" xfId="0" applyFont="1" applyFill="1" applyBorder="1" applyAlignment="1">
      <alignment horizontal="center" vertical="center" wrapText="1"/>
    </xf>
    <xf numFmtId="0" fontId="79" fillId="7" borderId="0" xfId="0" applyFont="1" applyFill="1" applyBorder="1" applyAlignment="1">
      <alignment horizontal="center" vertical="center" textRotation="90"/>
    </xf>
    <xf numFmtId="0" fontId="78" fillId="7" borderId="0"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66" fillId="17" borderId="5" xfId="0" applyFont="1" applyFill="1" applyBorder="1" applyAlignment="1">
      <alignment wrapText="1"/>
    </xf>
    <xf numFmtId="0" fontId="0" fillId="13" borderId="5" xfId="0" applyFont="1" applyFill="1" applyBorder="1" applyAlignment="1">
      <alignment horizontal="left" wrapText="1"/>
    </xf>
    <xf numFmtId="0" fontId="68" fillId="13" borderId="5" xfId="0" applyFont="1" applyFill="1" applyBorder="1" applyAlignment="1">
      <alignment horizontal="center" wrapText="1"/>
    </xf>
    <xf numFmtId="0" fontId="0" fillId="13" borderId="5" xfId="0" applyFont="1" applyFill="1" applyBorder="1" applyAlignment="1">
      <alignment wrapText="1"/>
    </xf>
    <xf numFmtId="0" fontId="69" fillId="13" borderId="5" xfId="0" applyFont="1" applyFill="1" applyBorder="1" applyAlignment="1">
      <alignment wrapText="1"/>
    </xf>
    <xf numFmtId="49" fontId="10" fillId="11" borderId="5" xfId="0" applyNumberFormat="1" applyFont="1" applyFill="1" applyBorder="1" applyAlignment="1">
      <alignment horizontal="center" vertical="center" wrapText="1"/>
    </xf>
    <xf numFmtId="0" fontId="81" fillId="14" borderId="5" xfId="0" applyFont="1" applyFill="1" applyBorder="1" applyAlignment="1">
      <alignment wrapText="1"/>
    </xf>
    <xf numFmtId="0" fontId="10" fillId="11" borderId="0" xfId="0" applyFont="1" applyFill="1" applyAlignment="1">
      <alignment wrapText="1"/>
    </xf>
    <xf numFmtId="0" fontId="71" fillId="14" borderId="5" xfId="0" applyFont="1" applyFill="1" applyBorder="1" applyAlignment="1">
      <alignment wrapText="1"/>
    </xf>
    <xf numFmtId="0" fontId="71" fillId="15" borderId="14" xfId="0" applyFont="1" applyFill="1" applyBorder="1" applyAlignment="1">
      <alignment wrapText="1"/>
    </xf>
    <xf numFmtId="0" fontId="11" fillId="11" borderId="0" xfId="0" applyFont="1" applyFill="1"/>
    <xf numFmtId="0" fontId="77" fillId="15" borderId="63" xfId="0" applyFont="1" applyFill="1" applyBorder="1" applyAlignment="1">
      <alignment wrapText="1"/>
    </xf>
    <xf numFmtId="0" fontId="8" fillId="11" borderId="0" xfId="0" applyFont="1" applyFill="1"/>
    <xf numFmtId="0" fontId="71" fillId="15" borderId="5" xfId="0" applyFont="1" applyFill="1" applyBorder="1" applyAlignment="1">
      <alignment wrapText="1"/>
    </xf>
    <xf numFmtId="0" fontId="71" fillId="14" borderId="64" xfId="0" applyFont="1" applyFill="1" applyBorder="1" applyAlignment="1">
      <alignment wrapText="1"/>
    </xf>
    <xf numFmtId="0" fontId="9" fillId="11" borderId="5" xfId="0" applyFont="1" applyFill="1" applyBorder="1" applyAlignment="1">
      <alignment horizontal="center" vertical="center" wrapText="1"/>
    </xf>
    <xf numFmtId="0" fontId="33" fillId="11" borderId="59" xfId="0" applyFont="1" applyFill="1" applyBorder="1" applyAlignment="1">
      <alignment wrapText="1"/>
    </xf>
    <xf numFmtId="0" fontId="30" fillId="11" borderId="5" xfId="0" applyFont="1" applyFill="1" applyBorder="1" applyAlignment="1">
      <alignment vertical="center" wrapText="1"/>
    </xf>
    <xf numFmtId="49" fontId="28" fillId="11" borderId="5" xfId="0" applyNumberFormat="1" applyFont="1" applyFill="1" applyBorder="1" applyAlignment="1">
      <alignment horizontal="center" vertical="center" wrapText="1"/>
    </xf>
    <xf numFmtId="14" fontId="28" fillId="11" borderId="5" xfId="0" applyNumberFormat="1" applyFont="1" applyFill="1" applyBorder="1" applyAlignment="1">
      <alignment horizontal="center" vertical="center" wrapText="1"/>
    </xf>
    <xf numFmtId="165" fontId="33" fillId="11" borderId="6" xfId="0" applyNumberFormat="1" applyFont="1" applyFill="1" applyBorder="1" applyAlignment="1">
      <alignment horizontal="left" vertical="center" wrapText="1"/>
    </xf>
    <xf numFmtId="0" fontId="82" fillId="0" borderId="0" xfId="0" applyFont="1" applyAlignment="1">
      <alignment horizontal="center"/>
    </xf>
    <xf numFmtId="0" fontId="83" fillId="13" borderId="65" xfId="0" applyFont="1" applyFill="1" applyBorder="1" applyAlignment="1">
      <alignment wrapText="1"/>
    </xf>
    <xf numFmtId="0" fontId="66" fillId="0" borderId="5" xfId="0" applyFont="1" applyFill="1" applyBorder="1" applyAlignment="1">
      <alignment wrapText="1"/>
    </xf>
    <xf numFmtId="0" fontId="72" fillId="0" borderId="5" xfId="0" applyFont="1" applyFill="1" applyBorder="1" applyAlignment="1">
      <alignment wrapText="1"/>
    </xf>
    <xf numFmtId="0" fontId="33" fillId="0" borderId="62" xfId="0" applyFont="1" applyFill="1" applyBorder="1" applyAlignment="1">
      <alignment vertical="center" wrapText="1"/>
    </xf>
    <xf numFmtId="0" fontId="10" fillId="0" borderId="0" xfId="0" applyFont="1" applyFill="1" applyAlignment="1">
      <alignment wrapText="1"/>
    </xf>
    <xf numFmtId="49" fontId="64" fillId="0" borderId="5" xfId="0" applyNumberFormat="1" applyFont="1" applyFill="1" applyBorder="1" applyAlignment="1">
      <alignment horizontal="center" vertical="center" wrapText="1"/>
    </xf>
    <xf numFmtId="14" fontId="49" fillId="0" borderId="5" xfId="0" applyNumberFormat="1" applyFont="1" applyFill="1" applyBorder="1" applyAlignment="1">
      <alignment horizontal="left" vertical="center" wrapText="1"/>
    </xf>
    <xf numFmtId="167" fontId="46" fillId="0" borderId="6" xfId="0" applyNumberFormat="1" applyFont="1" applyFill="1" applyBorder="1" applyAlignment="1">
      <alignment horizontal="left" vertical="center" wrapText="1"/>
    </xf>
    <xf numFmtId="0" fontId="66" fillId="19" borderId="5" xfId="0" applyFont="1" applyFill="1" applyBorder="1" applyAlignment="1">
      <alignment wrapText="1"/>
    </xf>
    <xf numFmtId="0" fontId="63" fillId="20" borderId="59" xfId="0" applyFont="1" applyFill="1" applyBorder="1" applyAlignment="1">
      <alignment wrapText="1"/>
    </xf>
    <xf numFmtId="0" fontId="33" fillId="21" borderId="62" xfId="0" applyFont="1" applyFill="1" applyBorder="1" applyAlignment="1">
      <alignment vertical="center" wrapText="1"/>
    </xf>
    <xf numFmtId="49" fontId="64" fillId="21" borderId="5" xfId="0" applyNumberFormat="1" applyFont="1" applyFill="1" applyBorder="1" applyAlignment="1">
      <alignment horizontal="center" vertical="center" wrapText="1"/>
    </xf>
    <xf numFmtId="14" fontId="49" fillId="21" borderId="5" xfId="0" applyNumberFormat="1" applyFont="1" applyFill="1" applyBorder="1" applyAlignment="1">
      <alignment horizontal="left" vertical="center" wrapText="1"/>
    </xf>
    <xf numFmtId="167" fontId="46" fillId="21" borderId="6" xfId="0" applyNumberFormat="1" applyFont="1" applyFill="1" applyBorder="1" applyAlignment="1">
      <alignment horizontal="left" vertical="center" wrapText="1"/>
    </xf>
    <xf numFmtId="49" fontId="0" fillId="0" borderId="33" xfId="0" applyNumberFormat="1" applyBorder="1" applyAlignment="1">
      <alignment horizontal="center" wrapText="1"/>
    </xf>
    <xf numFmtId="49" fontId="0" fillId="0" borderId="27" xfId="0" applyNumberFormat="1" applyBorder="1" applyAlignment="1">
      <alignment horizontal="center" wrapText="1"/>
    </xf>
    <xf numFmtId="49" fontId="0" fillId="0" borderId="29" xfId="0" applyNumberFormat="1" applyBorder="1" applyAlignment="1">
      <alignment horizontal="center" wrapText="1"/>
    </xf>
    <xf numFmtId="49" fontId="4" fillId="0" borderId="0" xfId="0" applyNumberFormat="1" applyFont="1" applyAlignment="1">
      <alignment horizontal="left" wrapText="1"/>
    </xf>
    <xf numFmtId="49" fontId="1" fillId="0" borderId="33" xfId="0" applyNumberFormat="1" applyFont="1" applyBorder="1" applyAlignment="1">
      <alignment horizontal="left" wrapText="1"/>
    </xf>
    <xf numFmtId="49" fontId="1" fillId="0" borderId="27"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25" xfId="0" applyNumberFormat="1" applyFont="1" applyBorder="1" applyAlignment="1">
      <alignment horizontal="left" wrapText="1"/>
    </xf>
    <xf numFmtId="49" fontId="1" fillId="0" borderId="26" xfId="0" applyNumberFormat="1" applyFont="1" applyBorder="1" applyAlignment="1">
      <alignment horizontal="left" wrapText="1"/>
    </xf>
    <xf numFmtId="49" fontId="1" fillId="0" borderId="34" xfId="0" applyNumberFormat="1" applyFont="1" applyBorder="1" applyAlignment="1">
      <alignment horizontal="left" wrapText="1" indent="4"/>
    </xf>
    <xf numFmtId="49" fontId="1" fillId="0" borderId="28" xfId="0" applyNumberFormat="1" applyFont="1" applyBorder="1" applyAlignment="1">
      <alignment horizontal="left" wrapText="1" indent="4"/>
    </xf>
    <xf numFmtId="49" fontId="1" fillId="0" borderId="30" xfId="0" applyNumberFormat="1" applyFont="1" applyBorder="1" applyAlignment="1">
      <alignment horizontal="left" wrapText="1" indent="4"/>
    </xf>
    <xf numFmtId="0" fontId="16" fillId="0" borderId="13"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11" fillId="0" borderId="5" xfId="0" applyFont="1" applyBorder="1" applyAlignment="1">
      <alignment horizontal="center" vertical="center" textRotation="90"/>
    </xf>
    <xf numFmtId="0" fontId="11" fillId="0" borderId="13" xfId="0" applyFont="1" applyBorder="1" applyAlignment="1">
      <alignment horizontal="center" vertical="center" textRotation="90"/>
    </xf>
    <xf numFmtId="0" fontId="11" fillId="0" borderId="46" xfId="0" applyFont="1" applyBorder="1" applyAlignment="1">
      <alignment horizontal="center" vertical="center" textRotation="90"/>
    </xf>
    <xf numFmtId="0" fontId="58" fillId="0" borderId="5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55"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37" fillId="7" borderId="49" xfId="0" applyFont="1" applyFill="1" applyBorder="1" applyAlignment="1">
      <alignment horizontal="center" vertical="center" wrapText="1"/>
    </xf>
    <xf numFmtId="0" fontId="37" fillId="7" borderId="36" xfId="0" applyFont="1" applyFill="1" applyBorder="1" applyAlignment="1">
      <alignment horizontal="center" vertical="center" wrapText="1"/>
    </xf>
    <xf numFmtId="0" fontId="44" fillId="0" borderId="54" xfId="0" applyFont="1" applyBorder="1" applyAlignment="1">
      <alignment horizontal="center" vertical="center"/>
    </xf>
    <xf numFmtId="0" fontId="44" fillId="0" borderId="0" xfId="0" applyFont="1" applyBorder="1" applyAlignment="1">
      <alignment horizontal="center" vertical="center"/>
    </xf>
    <xf numFmtId="0" fontId="44" fillId="0" borderId="31" xfId="0" applyFont="1" applyBorder="1" applyAlignment="1">
      <alignment horizontal="center" vertical="center"/>
    </xf>
    <xf numFmtId="0" fontId="39" fillId="7" borderId="22" xfId="0" applyFont="1" applyFill="1" applyBorder="1" applyAlignment="1">
      <alignment horizontal="center" vertical="center" textRotation="90"/>
    </xf>
    <xf numFmtId="0" fontId="39" fillId="7" borderId="23" xfId="0" applyFont="1" applyFill="1" applyBorder="1" applyAlignment="1">
      <alignment horizontal="center" vertical="center" textRotation="90"/>
    </xf>
    <xf numFmtId="0" fontId="50" fillId="7" borderId="24" xfId="0" applyFont="1" applyFill="1" applyBorder="1" applyAlignment="1">
      <alignment horizontal="center" vertical="center" textRotation="90"/>
    </xf>
    <xf numFmtId="0" fontId="48" fillId="7" borderId="50" xfId="0" applyFont="1" applyFill="1" applyBorder="1" applyAlignment="1">
      <alignment horizontal="center" vertical="center" wrapText="1"/>
    </xf>
    <xf numFmtId="0" fontId="48" fillId="7" borderId="51" xfId="0" applyFont="1" applyFill="1" applyBorder="1" applyAlignment="1">
      <alignment horizontal="center" vertical="center" wrapText="1"/>
    </xf>
    <xf numFmtId="0" fontId="55" fillId="7" borderId="24" xfId="0" applyFont="1" applyFill="1" applyBorder="1" applyAlignment="1">
      <alignment horizontal="center" vertical="center" textRotation="90"/>
    </xf>
    <xf numFmtId="0" fontId="32" fillId="0" borderId="42" xfId="0" applyFont="1" applyBorder="1" applyAlignment="1">
      <alignment horizontal="center" wrapText="1"/>
    </xf>
    <xf numFmtId="0" fontId="32" fillId="0" borderId="25" xfId="0" applyFont="1" applyBorder="1" applyAlignment="1">
      <alignment horizontal="center" wrapText="1"/>
    </xf>
    <xf numFmtId="0" fontId="32" fillId="0" borderId="26" xfId="0" applyFont="1" applyBorder="1" applyAlignment="1">
      <alignment horizontal="center" wrapText="1"/>
    </xf>
    <xf numFmtId="0" fontId="43" fillId="7" borderId="42" xfId="0" applyFont="1" applyFill="1" applyBorder="1" applyAlignment="1">
      <alignment horizontal="left" vertical="center" wrapText="1"/>
    </xf>
    <xf numFmtId="0" fontId="43" fillId="7" borderId="25" xfId="0" applyFont="1" applyFill="1" applyBorder="1" applyAlignment="1">
      <alignment horizontal="left" vertical="center" wrapText="1"/>
    </xf>
    <xf numFmtId="0" fontId="44" fillId="12" borderId="5" xfId="0" applyFont="1" applyFill="1" applyBorder="1" applyAlignment="1">
      <alignment horizontal="center" vertical="center"/>
    </xf>
    <xf numFmtId="0" fontId="65" fillId="12" borderId="5" xfId="0" applyFont="1" applyFill="1" applyBorder="1" applyAlignment="1">
      <alignment horizontal="center" vertical="center" wrapText="1"/>
    </xf>
    <xf numFmtId="0" fontId="43" fillId="7" borderId="42" xfId="0" applyFont="1" applyFill="1" applyBorder="1" applyAlignment="1">
      <alignment horizontal="center"/>
    </xf>
    <xf numFmtId="0" fontId="43" fillId="7" borderId="25" xfId="0" applyFont="1" applyFill="1" applyBorder="1" applyAlignment="1">
      <alignment horizontal="center"/>
    </xf>
    <xf numFmtId="0" fontId="44" fillId="0" borderId="5" xfId="0" applyFont="1" applyBorder="1" applyAlignment="1">
      <alignment horizontal="center" vertical="center"/>
    </xf>
    <xf numFmtId="49" fontId="35" fillId="7" borderId="42" xfId="0" applyNumberFormat="1" applyFont="1" applyFill="1" applyBorder="1" applyAlignment="1">
      <alignment horizontal="center" vertical="center"/>
    </xf>
    <xf numFmtId="49" fontId="35" fillId="7" borderId="25" xfId="0" applyNumberFormat="1" applyFont="1" applyFill="1" applyBorder="1" applyAlignment="1">
      <alignment horizontal="center" vertical="center"/>
    </xf>
    <xf numFmtId="49" fontId="35" fillId="7" borderId="26" xfId="0" applyNumberFormat="1" applyFont="1" applyFill="1" applyBorder="1" applyAlignment="1">
      <alignment horizontal="center" vertical="center"/>
    </xf>
    <xf numFmtId="0" fontId="37" fillId="7" borderId="42" xfId="0" applyFont="1" applyFill="1" applyBorder="1" applyAlignment="1">
      <alignment horizontal="center" vertical="center"/>
    </xf>
    <xf numFmtId="0" fontId="37" fillId="7" borderId="25" xfId="0" applyFont="1" applyFill="1" applyBorder="1" applyAlignment="1">
      <alignment horizontal="center" vertical="center"/>
    </xf>
    <xf numFmtId="0" fontId="38" fillId="12" borderId="5" xfId="0" applyFont="1" applyFill="1" applyBorder="1" applyAlignment="1">
      <alignment horizontal="center" vertical="center"/>
    </xf>
    <xf numFmtId="0" fontId="39" fillId="7" borderId="42" xfId="0" applyFont="1" applyFill="1" applyBorder="1" applyAlignment="1">
      <alignment horizontal="center" vertical="center" wrapText="1"/>
    </xf>
    <xf numFmtId="0" fontId="39" fillId="7" borderId="25" xfId="0" applyFont="1" applyFill="1" applyBorder="1" applyAlignment="1">
      <alignment horizontal="center" vertical="center" wrapText="1"/>
    </xf>
    <xf numFmtId="0" fontId="40" fillId="7" borderId="42" xfId="0" applyFont="1" applyFill="1" applyBorder="1" applyAlignment="1">
      <alignment horizontal="left" vertical="center" wrapText="1"/>
    </xf>
    <xf numFmtId="0" fontId="40" fillId="7" borderId="25" xfId="0" applyFont="1" applyFill="1" applyBorder="1" applyAlignment="1">
      <alignment horizontal="left" vertical="center" wrapText="1"/>
    </xf>
    <xf numFmtId="0" fontId="41" fillId="12" borderId="5" xfId="0" applyFont="1" applyFill="1" applyBorder="1" applyAlignment="1">
      <alignment horizontal="center" vertical="center" wrapText="1"/>
    </xf>
    <xf numFmtId="0" fontId="44" fillId="0" borderId="5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1" xfId="0" applyFont="1" applyBorder="1" applyAlignment="1">
      <alignment horizontal="center" vertical="center" wrapText="1"/>
    </xf>
    <xf numFmtId="0" fontId="38" fillId="11" borderId="5" xfId="0" applyFont="1" applyFill="1" applyBorder="1" applyAlignment="1">
      <alignment horizontal="center" vertical="center"/>
    </xf>
    <xf numFmtId="0" fontId="41" fillId="11" borderId="5" xfId="0" applyFont="1" applyFill="1" applyBorder="1" applyAlignment="1">
      <alignment horizontal="center" vertical="center" wrapText="1"/>
    </xf>
    <xf numFmtId="0" fontId="44" fillId="11" borderId="5" xfId="0" applyFont="1" applyFill="1" applyBorder="1" applyAlignment="1">
      <alignment horizontal="center" vertical="center"/>
    </xf>
    <xf numFmtId="0" fontId="10" fillId="11" borderId="5" xfId="0" applyFont="1" applyFill="1" applyBorder="1" applyAlignment="1">
      <alignment horizontal="center" vertical="center" wrapText="1"/>
    </xf>
    <xf numFmtId="0" fontId="44" fillId="11" borderId="54" xfId="0" applyFont="1" applyFill="1" applyBorder="1" applyAlignment="1">
      <alignment horizontal="center" vertical="center"/>
    </xf>
    <xf numFmtId="0" fontId="44" fillId="11" borderId="0" xfId="0" applyFont="1" applyFill="1" applyBorder="1" applyAlignment="1">
      <alignment horizontal="center" vertical="center"/>
    </xf>
    <xf numFmtId="0" fontId="44" fillId="11" borderId="31" xfId="0" applyFont="1" applyFill="1" applyBorder="1" applyAlignment="1">
      <alignment horizontal="center" vertical="center"/>
    </xf>
    <xf numFmtId="0" fontId="44" fillId="0" borderId="57"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9" xfId="0" applyFont="1" applyBorder="1" applyAlignment="1">
      <alignment horizontal="center" vertical="center" wrapText="1"/>
    </xf>
    <xf numFmtId="0" fontId="44" fillId="18" borderId="5" xfId="0" applyFont="1" applyFill="1" applyBorder="1" applyAlignment="1">
      <alignment horizontal="center" vertical="center"/>
    </xf>
    <xf numFmtId="0" fontId="10" fillId="18" borderId="5" xfId="0" applyFont="1" applyFill="1" applyBorder="1" applyAlignment="1">
      <alignment horizontal="center" vertical="center" wrapText="1"/>
    </xf>
    <xf numFmtId="0" fontId="44" fillId="18" borderId="57" xfId="0" applyFont="1" applyFill="1" applyBorder="1" applyAlignment="1">
      <alignment horizontal="center" vertical="center" wrapText="1"/>
    </xf>
    <xf numFmtId="0" fontId="44" fillId="18" borderId="27" xfId="0" applyFont="1" applyFill="1" applyBorder="1" applyAlignment="1">
      <alignment horizontal="center" vertical="center" wrapText="1"/>
    </xf>
    <xf numFmtId="0" fontId="44" fillId="18" borderId="29" xfId="0" applyFont="1" applyFill="1" applyBorder="1" applyAlignment="1">
      <alignment horizontal="center" vertical="center" wrapText="1"/>
    </xf>
    <xf numFmtId="0" fontId="44" fillId="18" borderId="42" xfId="0" applyFont="1" applyFill="1" applyBorder="1" applyAlignment="1">
      <alignment horizontal="center" vertical="center"/>
    </xf>
    <xf numFmtId="0" fontId="44" fillId="18" borderId="25" xfId="0" applyFont="1" applyFill="1" applyBorder="1" applyAlignment="1">
      <alignment horizontal="center" vertical="center"/>
    </xf>
    <xf numFmtId="0" fontId="44" fillId="18" borderId="26" xfId="0" applyFont="1" applyFill="1" applyBorder="1" applyAlignment="1">
      <alignment horizontal="center" vertical="center"/>
    </xf>
    <xf numFmtId="0" fontId="44" fillId="21" borderId="57" xfId="0" applyFont="1" applyFill="1" applyBorder="1" applyAlignment="1">
      <alignment horizontal="center" vertical="center" wrapText="1"/>
    </xf>
    <xf numFmtId="0" fontId="44" fillId="21" borderId="27" xfId="0" applyFont="1" applyFill="1" applyBorder="1" applyAlignment="1">
      <alignment horizontal="center" vertical="center" wrapText="1"/>
    </xf>
    <xf numFmtId="0" fontId="44" fillId="21" borderId="29" xfId="0" applyFont="1" applyFill="1" applyBorder="1" applyAlignment="1">
      <alignment horizontal="center" vertical="center" wrapText="1"/>
    </xf>
    <xf numFmtId="0" fontId="76" fillId="14" borderId="57" xfId="0" applyFont="1" applyFill="1" applyBorder="1" applyAlignment="1">
      <alignment horizontal="center" wrapText="1"/>
    </xf>
    <xf numFmtId="0" fontId="76" fillId="14" borderId="27" xfId="0" applyFont="1" applyFill="1" applyBorder="1" applyAlignment="1">
      <alignment horizontal="center" wrapText="1"/>
    </xf>
    <xf numFmtId="0" fontId="76" fillId="14" borderId="29" xfId="0" applyFont="1" applyFill="1" applyBorder="1" applyAlignment="1">
      <alignment horizontal="center" wrapText="1"/>
    </xf>
    <xf numFmtId="0" fontId="8" fillId="0" borderId="5" xfId="0" applyFont="1" applyBorder="1" applyAlignment="1">
      <alignment horizontal="center"/>
    </xf>
    <xf numFmtId="0" fontId="62" fillId="11" borderId="5"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28" fillId="8" borderId="5" xfId="0" applyFont="1" applyFill="1" applyBorder="1" applyAlignment="1">
      <alignment horizontal="center" vertical="center" wrapText="1"/>
    </xf>
    <xf numFmtId="0" fontId="29" fillId="8" borderId="50" xfId="0" applyFont="1" applyFill="1" applyBorder="1" applyAlignment="1">
      <alignment horizontal="center" vertical="center" wrapText="1"/>
    </xf>
    <xf numFmtId="0" fontId="29" fillId="8" borderId="30" xfId="0" applyFont="1" applyFill="1" applyBorder="1" applyAlignment="1">
      <alignment horizontal="center" vertical="center" wrapText="1"/>
    </xf>
    <xf numFmtId="0" fontId="9" fillId="8" borderId="22"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20" fillId="8" borderId="24" xfId="0" applyFont="1" applyFill="1" applyBorder="1" applyAlignment="1">
      <alignment horizontal="center" vertical="center" textRotation="90"/>
    </xf>
    <xf numFmtId="49" fontId="27" fillId="8" borderId="5" xfId="0" applyNumberFormat="1" applyFont="1" applyFill="1" applyBorder="1" applyAlignment="1">
      <alignment horizontal="center" vertical="center"/>
    </xf>
    <xf numFmtId="0" fontId="26" fillId="8" borderId="46" xfId="0" applyFont="1" applyFill="1" applyBorder="1" applyAlignment="1">
      <alignment horizontal="left" vertical="center" wrapText="1"/>
    </xf>
    <xf numFmtId="0" fontId="16" fillId="8" borderId="22" xfId="0" applyFont="1" applyFill="1" applyBorder="1" applyAlignment="1">
      <alignment horizontal="center" vertical="center" textRotation="90"/>
    </xf>
    <xf numFmtId="0" fontId="16" fillId="8" borderId="23" xfId="0" applyFont="1" applyFill="1" applyBorder="1" applyAlignment="1">
      <alignment horizontal="center" vertical="center" textRotation="90"/>
    </xf>
    <xf numFmtId="0" fontId="0" fillId="8" borderId="24" xfId="0" applyFill="1" applyBorder="1" applyAlignment="1">
      <alignment horizontal="center" vertical="center" textRotation="90"/>
    </xf>
    <xf numFmtId="0" fontId="9" fillId="8" borderId="57"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21" fillId="8" borderId="42" xfId="0" applyFont="1" applyFill="1" applyBorder="1" applyAlignment="1">
      <alignment horizontal="center" vertical="center"/>
    </xf>
    <xf numFmtId="0" fontId="21" fillId="8" borderId="25" xfId="0" applyFont="1" applyFill="1" applyBorder="1" applyAlignment="1">
      <alignment horizontal="center" vertical="center"/>
    </xf>
    <xf numFmtId="0" fontId="25" fillId="8" borderId="42"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1" fillId="9" borderId="5" xfId="0" applyFont="1" applyFill="1" applyBorder="1" applyAlignment="1">
      <alignment horizontal="center" vertical="center"/>
    </xf>
    <xf numFmtId="0" fontId="25" fillId="9" borderId="5"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26" fillId="9" borderId="5" xfId="0" applyFont="1" applyFill="1" applyBorder="1" applyAlignment="1">
      <alignment horizontal="center"/>
    </xf>
    <xf numFmtId="0" fontId="75" fillId="11" borderId="5" xfId="0" applyFont="1" applyFill="1" applyBorder="1" applyAlignment="1">
      <alignment horizontal="center" vertical="center" wrapText="1"/>
    </xf>
    <xf numFmtId="0" fontId="22" fillId="9" borderId="5" xfId="0" applyFont="1" applyFill="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colors>
    <mruColors>
      <color rgb="FFCCFF33"/>
      <color rgb="FFCCFF66"/>
      <color rgb="FF66FF99"/>
      <color rgb="FFFF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9</xdr:row>
      <xdr:rowOff>28575</xdr:rowOff>
    </xdr:from>
    <xdr:to>
      <xdr:col>4</xdr:col>
      <xdr:colOff>285750</xdr:colOff>
      <xdr:row>9</xdr:row>
      <xdr:rowOff>800100</xdr:rowOff>
    </xdr:to>
    <xdr:pic>
      <xdr:nvPicPr>
        <xdr:cNvPr id="2106" name="Immagine 2" descr="Logo_Ares_Ops_orizz.jpg">
          <a:extLst>
            <a:ext uri="{FF2B5EF4-FFF2-40B4-BE49-F238E27FC236}">
              <a16:creationId xmlns:a16="http://schemas.microsoft.com/office/drawing/2014/main" id="{00000000-0008-0000-0200-00003A080000}"/>
            </a:ext>
          </a:extLst>
        </xdr:cNvPr>
        <xdr:cNvPicPr>
          <a:picLocks noChangeAspect="1"/>
        </xdr:cNvPicPr>
      </xdr:nvPicPr>
      <xdr:blipFill>
        <a:blip xmlns:r="http://schemas.openxmlformats.org/officeDocument/2006/relationships" r:embed="rId1" cstate="print"/>
        <a:srcRect/>
        <a:stretch>
          <a:fillRect/>
        </a:stretch>
      </xdr:blipFill>
      <xdr:spPr bwMode="auto">
        <a:xfrm>
          <a:off x="1885950" y="1752600"/>
          <a:ext cx="11144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G6:P69"/>
  <sheetViews>
    <sheetView showGridLines="0" topLeftCell="F16" zoomScaleNormal="100" workbookViewId="0">
      <selection activeCell="H32" sqref="H32"/>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96" t="s">
        <v>36</v>
      </c>
      <c r="I6" s="296"/>
      <c r="J6" s="296"/>
      <c r="K6" s="296"/>
      <c r="L6" s="296"/>
      <c r="M6" s="296"/>
      <c r="N6" s="296"/>
      <c r="O6" s="296"/>
      <c r="P6" s="296"/>
    </row>
    <row r="8" spans="8:16" ht="15.75" thickBot="1" x14ac:dyDescent="0.3"/>
    <row r="9" spans="8:16" ht="15.75" thickBot="1" x14ac:dyDescent="0.3">
      <c r="H9" s="57" t="s">
        <v>23</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6" ht="15.75" thickBot="1" x14ac:dyDescent="0.3">
      <c r="H17" s="58" t="s">
        <v>27</v>
      </c>
      <c r="I17" s="37"/>
      <c r="J17" s="38"/>
      <c r="K17" s="39"/>
      <c r="L17" s="34"/>
      <c r="M17" s="34"/>
      <c r="N17" s="34"/>
      <c r="O17" s="34"/>
      <c r="P17" s="35"/>
    </row>
    <row r="18" spans="8:16" x14ac:dyDescent="0.25">
      <c r="H18" s="58"/>
      <c r="I18" s="34"/>
      <c r="J18" s="34"/>
      <c r="K18" s="34"/>
      <c r="L18" s="34"/>
      <c r="M18" s="34"/>
      <c r="N18" s="34"/>
      <c r="O18" s="34"/>
      <c r="P18" s="35"/>
    </row>
    <row r="19" spans="8:16" x14ac:dyDescent="0.25">
      <c r="H19" s="58" t="s">
        <v>28</v>
      </c>
      <c r="I19" s="34"/>
      <c r="J19" s="34"/>
      <c r="K19" s="34"/>
      <c r="L19" s="34"/>
      <c r="M19" s="34"/>
      <c r="N19" s="34"/>
      <c r="O19" s="34"/>
      <c r="P19" s="35"/>
    </row>
    <row r="20" spans="8:16" x14ac:dyDescent="0.25">
      <c r="H20" s="58"/>
      <c r="I20" s="34"/>
      <c r="J20" s="34"/>
      <c r="K20" s="34"/>
      <c r="L20" s="34"/>
      <c r="M20" s="34"/>
      <c r="N20" s="34"/>
      <c r="O20" s="34"/>
      <c r="P20" s="35"/>
    </row>
    <row r="21" spans="8:16" x14ac:dyDescent="0.25">
      <c r="H21" s="58" t="s">
        <v>29</v>
      </c>
      <c r="I21" s="34"/>
      <c r="J21" s="34"/>
      <c r="K21" s="34"/>
      <c r="L21" s="34"/>
      <c r="M21" s="34"/>
      <c r="N21" s="34"/>
      <c r="O21" s="34"/>
      <c r="P21" s="35"/>
    </row>
    <row r="22" spans="8:16" x14ac:dyDescent="0.25">
      <c r="H22" s="58" t="s">
        <v>30</v>
      </c>
      <c r="I22" s="34"/>
      <c r="J22" s="34"/>
      <c r="K22" s="34"/>
      <c r="L22" s="34"/>
      <c r="M22" s="34"/>
      <c r="N22" s="34"/>
      <c r="O22" s="34"/>
      <c r="P22" s="35"/>
    </row>
    <row r="23" spans="8:16" x14ac:dyDescent="0.25">
      <c r="H23" s="58" t="s">
        <v>31</v>
      </c>
      <c r="I23" s="34"/>
      <c r="J23" s="34"/>
      <c r="K23" s="34"/>
      <c r="L23" s="34"/>
      <c r="M23" s="34"/>
      <c r="N23" s="34"/>
      <c r="O23" s="34"/>
      <c r="P23" s="35"/>
    </row>
    <row r="24" spans="8:16" x14ac:dyDescent="0.25">
      <c r="H24" s="58" t="s">
        <v>32</v>
      </c>
      <c r="I24" s="34"/>
      <c r="J24" s="34"/>
      <c r="K24" s="34"/>
      <c r="L24" s="34"/>
      <c r="M24" s="34"/>
      <c r="N24" s="34"/>
      <c r="O24" s="34"/>
      <c r="P24" s="35"/>
    </row>
    <row r="25" spans="8:16" x14ac:dyDescent="0.25">
      <c r="H25" s="58" t="s">
        <v>33</v>
      </c>
      <c r="I25" s="34"/>
      <c r="J25" s="34"/>
      <c r="K25" s="34"/>
      <c r="L25" s="34"/>
      <c r="M25" s="34"/>
      <c r="N25" s="34"/>
      <c r="O25" s="34"/>
      <c r="P25" s="35"/>
    </row>
    <row r="26" spans="8:16" x14ac:dyDescent="0.25">
      <c r="H26" s="45"/>
      <c r="I26" s="34"/>
      <c r="J26" s="34"/>
      <c r="K26" s="34"/>
      <c r="L26" s="34"/>
      <c r="M26" s="34"/>
      <c r="N26" s="34"/>
      <c r="O26" s="34"/>
      <c r="P26" s="35"/>
    </row>
    <row r="27" spans="8:16" ht="15.75" thickBot="1" x14ac:dyDescent="0.3">
      <c r="H27" s="46"/>
      <c r="I27" s="40"/>
      <c r="J27" s="40"/>
      <c r="K27" s="40"/>
      <c r="L27" s="40"/>
      <c r="M27" s="40"/>
      <c r="N27" s="40"/>
      <c r="O27" s="40"/>
      <c r="P27" s="41"/>
    </row>
    <row r="28" spans="8:16" ht="19.5" thickBot="1" x14ac:dyDescent="0.35">
      <c r="H28" s="89" t="s">
        <v>34</v>
      </c>
      <c r="I28" s="30"/>
      <c r="J28" s="30"/>
      <c r="K28" s="30"/>
      <c r="L28" s="30"/>
      <c r="M28" s="30"/>
      <c r="N28" s="30"/>
      <c r="O28" s="30"/>
      <c r="P28" s="31" t="s">
        <v>35</v>
      </c>
    </row>
    <row r="29" spans="8:16" ht="15.75" thickBot="1" x14ac:dyDescent="0.3">
      <c r="H29" s="49" t="s">
        <v>37</v>
      </c>
      <c r="I29" s="50"/>
      <c r="J29" s="50"/>
      <c r="K29" s="50"/>
      <c r="L29" s="50"/>
      <c r="M29" s="50"/>
      <c r="N29" s="50"/>
      <c r="O29" s="50"/>
      <c r="P29" s="43"/>
    </row>
    <row r="30" spans="8:16" x14ac:dyDescent="0.25">
      <c r="H30" s="65" t="s">
        <v>47</v>
      </c>
      <c r="I30" s="47"/>
      <c r="J30" s="47"/>
      <c r="K30" s="47"/>
      <c r="L30" s="47"/>
      <c r="M30" s="47"/>
      <c r="N30" s="47"/>
      <c r="O30" s="48"/>
      <c r="P30" s="66"/>
    </row>
    <row r="31" spans="8:16" ht="30" x14ac:dyDescent="0.25">
      <c r="H31" s="72" t="s">
        <v>38</v>
      </c>
      <c r="I31" s="51"/>
      <c r="J31" s="51"/>
      <c r="K31" s="51"/>
      <c r="L31" s="51"/>
      <c r="M31" s="51"/>
      <c r="N31" s="51"/>
      <c r="O31" s="51"/>
      <c r="P31" s="9"/>
    </row>
    <row r="32" spans="8:16" x14ac:dyDescent="0.25">
      <c r="H32" s="65" t="s">
        <v>48</v>
      </c>
      <c r="I32" s="47"/>
      <c r="J32" s="47"/>
      <c r="K32" s="47"/>
      <c r="L32" s="47"/>
      <c r="M32" s="47"/>
      <c r="N32" s="47"/>
      <c r="O32" s="47"/>
      <c r="P32" s="70"/>
    </row>
    <row r="33" spans="8:16" x14ac:dyDescent="0.25">
      <c r="H33" s="72" t="s">
        <v>39</v>
      </c>
      <c r="I33" s="51"/>
      <c r="J33" s="51"/>
      <c r="K33" s="51"/>
      <c r="L33" s="51"/>
      <c r="M33" s="51"/>
      <c r="N33" s="51"/>
      <c r="O33" s="52"/>
      <c r="P33" s="9"/>
    </row>
    <row r="34" spans="8:16" x14ac:dyDescent="0.25">
      <c r="H34" s="65" t="s">
        <v>49</v>
      </c>
      <c r="I34" s="47"/>
      <c r="J34" s="47"/>
      <c r="K34" s="47"/>
      <c r="L34" s="47"/>
      <c r="M34" s="47"/>
      <c r="N34" s="47"/>
      <c r="O34" s="47"/>
      <c r="P34" s="70"/>
    </row>
    <row r="35" spans="8:16" x14ac:dyDescent="0.25">
      <c r="H35" s="297" t="s">
        <v>40</v>
      </c>
      <c r="I35" s="298"/>
      <c r="J35" s="298"/>
      <c r="K35" s="298"/>
      <c r="L35" s="298"/>
      <c r="M35" s="298"/>
      <c r="N35" s="298"/>
      <c r="O35" s="299"/>
      <c r="P35" s="90"/>
    </row>
    <row r="36" spans="8:16" x14ac:dyDescent="0.25">
      <c r="H36" s="303" t="s">
        <v>52</v>
      </c>
      <c r="I36" s="304"/>
      <c r="J36" s="304"/>
      <c r="K36" s="304"/>
      <c r="L36" s="304"/>
      <c r="M36" s="304"/>
      <c r="N36" s="304"/>
      <c r="O36" s="305"/>
      <c r="P36" s="91"/>
    </row>
    <row r="37" spans="8:16" x14ac:dyDescent="0.25">
      <c r="H37" s="293" t="s">
        <v>41</v>
      </c>
      <c r="I37" s="294"/>
      <c r="J37" s="294"/>
      <c r="K37" s="294"/>
      <c r="L37" s="294"/>
      <c r="M37" s="294"/>
      <c r="N37" s="294"/>
      <c r="O37" s="295"/>
      <c r="P37" s="90"/>
    </row>
    <row r="38" spans="8:16" x14ac:dyDescent="0.25">
      <c r="H38" s="68" t="s">
        <v>42</v>
      </c>
      <c r="I38" s="54"/>
      <c r="J38" s="54"/>
      <c r="K38" s="54"/>
      <c r="L38" s="54"/>
      <c r="M38" s="54"/>
      <c r="N38" s="54"/>
      <c r="O38" s="54"/>
      <c r="P38" s="91"/>
    </row>
    <row r="39" spans="8:16" x14ac:dyDescent="0.25">
      <c r="H39" s="300" t="s">
        <v>53</v>
      </c>
      <c r="I39" s="301"/>
      <c r="J39" s="301"/>
      <c r="K39" s="301"/>
      <c r="L39" s="301"/>
      <c r="M39" s="301"/>
      <c r="N39" s="301"/>
      <c r="O39" s="302"/>
      <c r="P39" s="92"/>
    </row>
    <row r="40" spans="8:16" x14ac:dyDescent="0.25">
      <c r="H40" s="293" t="s">
        <v>54</v>
      </c>
      <c r="I40" s="294"/>
      <c r="J40" s="294"/>
      <c r="K40" s="294"/>
      <c r="L40" s="294"/>
      <c r="M40" s="294"/>
      <c r="N40" s="294"/>
      <c r="O40" s="295"/>
      <c r="P40" s="90"/>
    </row>
    <row r="41" spans="8:16" x14ac:dyDescent="0.25">
      <c r="H41" s="68" t="s">
        <v>43</v>
      </c>
      <c r="I41" s="54"/>
      <c r="J41" s="54"/>
      <c r="K41" s="54"/>
      <c r="L41" s="54"/>
      <c r="M41" s="54"/>
      <c r="N41" s="54"/>
      <c r="O41" s="54"/>
      <c r="P41" s="91"/>
    </row>
    <row r="42" spans="8:16" x14ac:dyDescent="0.25">
      <c r="H42" s="65" t="s">
        <v>50</v>
      </c>
      <c r="I42" s="47"/>
      <c r="J42" s="47"/>
      <c r="K42" s="47"/>
      <c r="L42" s="47"/>
      <c r="M42" s="47"/>
      <c r="N42" s="47"/>
      <c r="O42" s="48"/>
      <c r="P42" s="71"/>
    </row>
    <row r="43" spans="8:16" x14ac:dyDescent="0.25">
      <c r="H43" s="293" t="s">
        <v>44</v>
      </c>
      <c r="I43" s="294"/>
      <c r="J43" s="294"/>
      <c r="K43" s="294"/>
      <c r="L43" s="294"/>
      <c r="M43" s="294"/>
      <c r="N43" s="294"/>
      <c r="O43" s="295"/>
      <c r="P43" s="90"/>
    </row>
    <row r="44" spans="8:16" ht="30" x14ac:dyDescent="0.25">
      <c r="H44" s="68" t="s">
        <v>45</v>
      </c>
      <c r="I44" s="54"/>
      <c r="J44" s="54"/>
      <c r="K44" s="54"/>
      <c r="L44" s="54"/>
      <c r="M44" s="54"/>
      <c r="N44" s="54"/>
      <c r="O44" s="54"/>
      <c r="P44" s="91"/>
    </row>
    <row r="45" spans="8:16" x14ac:dyDescent="0.25">
      <c r="H45" s="65" t="s">
        <v>51</v>
      </c>
      <c r="I45" s="47"/>
      <c r="J45" s="47"/>
      <c r="K45" s="47"/>
      <c r="L45" s="47"/>
      <c r="M45" s="47"/>
      <c r="N45" s="47"/>
      <c r="O45" s="48"/>
      <c r="P45" s="71"/>
    </row>
    <row r="46" spans="8:16" ht="15.75" thickBot="1" x14ac:dyDescent="0.3">
      <c r="H46" s="72" t="s">
        <v>46</v>
      </c>
      <c r="I46" s="51"/>
      <c r="J46" s="51"/>
      <c r="K46" s="51"/>
      <c r="L46" s="51"/>
      <c r="M46" s="51"/>
      <c r="N46" s="51"/>
      <c r="O46" s="52"/>
      <c r="P46" s="9"/>
    </row>
    <row r="47" spans="8:16" ht="15.75" thickBot="1" x14ac:dyDescent="0.3">
      <c r="H47" s="49" t="s">
        <v>55</v>
      </c>
      <c r="I47" s="50"/>
      <c r="J47" s="50"/>
      <c r="K47" s="50"/>
      <c r="L47" s="50"/>
      <c r="M47" s="50"/>
      <c r="N47" s="50"/>
      <c r="O47" s="50"/>
      <c r="P47" s="43"/>
    </row>
    <row r="48" spans="8:16" x14ac:dyDescent="0.25">
      <c r="H48" s="65" t="s">
        <v>58</v>
      </c>
      <c r="I48" s="47"/>
      <c r="J48" s="47"/>
      <c r="K48" s="47"/>
      <c r="L48" s="47"/>
      <c r="M48" s="47"/>
      <c r="N48" s="47"/>
      <c r="O48" s="48"/>
      <c r="P48" s="71"/>
    </row>
    <row r="49" spans="8:16" ht="30" x14ac:dyDescent="0.25">
      <c r="H49" s="72" t="s">
        <v>56</v>
      </c>
      <c r="I49" s="51"/>
      <c r="J49" s="51"/>
      <c r="K49" s="51"/>
      <c r="L49" s="51"/>
      <c r="M49" s="51"/>
      <c r="N49" s="51"/>
      <c r="O49" s="52"/>
      <c r="P49" s="9"/>
    </row>
    <row r="50" spans="8:16" x14ac:dyDescent="0.25">
      <c r="H50" s="65" t="s">
        <v>59</v>
      </c>
      <c r="I50" s="47"/>
      <c r="J50" s="47"/>
      <c r="K50" s="47"/>
      <c r="L50" s="47"/>
      <c r="M50" s="47"/>
      <c r="N50" s="47"/>
      <c r="O50" s="48"/>
      <c r="P50" s="71"/>
    </row>
    <row r="51" spans="8:16" ht="30.75" thickBot="1" x14ac:dyDescent="0.3">
      <c r="H51" s="72" t="s">
        <v>57</v>
      </c>
      <c r="I51" s="51"/>
      <c r="J51" s="51"/>
      <c r="K51" s="51"/>
      <c r="L51" s="51"/>
      <c r="M51" s="51"/>
      <c r="N51" s="51"/>
      <c r="O51" s="52"/>
      <c r="P51" s="9"/>
    </row>
    <row r="52" spans="8:16" ht="15.75" thickBot="1" x14ac:dyDescent="0.3">
      <c r="H52" s="49" t="s">
        <v>67</v>
      </c>
      <c r="I52" s="50"/>
      <c r="J52" s="50"/>
      <c r="K52" s="50"/>
      <c r="L52" s="50"/>
      <c r="M52" s="50"/>
      <c r="N52" s="50"/>
      <c r="O52" s="50"/>
      <c r="P52" s="43"/>
    </row>
    <row r="53" spans="8:16" x14ac:dyDescent="0.25">
      <c r="H53" s="65" t="s">
        <v>68</v>
      </c>
      <c r="I53" s="47"/>
      <c r="J53" s="47"/>
      <c r="K53" s="47"/>
      <c r="L53" s="47"/>
      <c r="M53" s="47"/>
      <c r="N53" s="47"/>
      <c r="O53" s="48"/>
      <c r="P53" s="71"/>
    </row>
    <row r="54" spans="8:16" ht="30" x14ac:dyDescent="0.25">
      <c r="H54" s="72" t="s">
        <v>60</v>
      </c>
      <c r="I54" s="51"/>
      <c r="J54" s="51"/>
      <c r="K54" s="51"/>
      <c r="L54" s="51"/>
      <c r="M54" s="51"/>
      <c r="N54" s="51"/>
      <c r="O54" s="52"/>
      <c r="P54" s="9"/>
    </row>
    <row r="55" spans="8:16" x14ac:dyDescent="0.25">
      <c r="H55" s="65" t="s">
        <v>69</v>
      </c>
      <c r="I55" s="47"/>
      <c r="J55" s="47"/>
      <c r="K55" s="47"/>
      <c r="L55" s="47"/>
      <c r="M55" s="47"/>
      <c r="N55" s="47"/>
      <c r="O55" s="48"/>
      <c r="P55" s="71"/>
    </row>
    <row r="56" spans="8:16" ht="30.75" thickBot="1" x14ac:dyDescent="0.3">
      <c r="H56" s="72" t="s">
        <v>61</v>
      </c>
      <c r="I56" s="51"/>
      <c r="J56" s="51"/>
      <c r="K56" s="51"/>
      <c r="L56" s="51"/>
      <c r="M56" s="51"/>
      <c r="N56" s="51"/>
      <c r="O56" s="52"/>
      <c r="P56" s="9"/>
    </row>
    <row r="57" spans="8:16" ht="15.75" thickBot="1" x14ac:dyDescent="0.3">
      <c r="H57" s="49" t="s">
        <v>70</v>
      </c>
      <c r="I57" s="50"/>
      <c r="J57" s="50"/>
      <c r="K57" s="50"/>
      <c r="L57" s="50"/>
      <c r="M57" s="50"/>
      <c r="N57" s="50"/>
      <c r="O57" s="50"/>
      <c r="P57" s="43"/>
    </row>
    <row r="58" spans="8:16" x14ac:dyDescent="0.25">
      <c r="H58" s="65" t="s">
        <v>71</v>
      </c>
      <c r="I58" s="47"/>
      <c r="J58" s="47"/>
      <c r="K58" s="47"/>
      <c r="L58" s="47"/>
      <c r="M58" s="47"/>
      <c r="N58" s="47"/>
      <c r="O58" s="48"/>
      <c r="P58" s="71"/>
    </row>
    <row r="59" spans="8:16" ht="30" x14ac:dyDescent="0.25">
      <c r="H59" s="72" t="s">
        <v>62</v>
      </c>
      <c r="I59" s="51"/>
      <c r="J59" s="51"/>
      <c r="K59" s="51"/>
      <c r="L59" s="51"/>
      <c r="M59" s="51"/>
      <c r="N59" s="51"/>
      <c r="O59" s="52"/>
      <c r="P59" s="9"/>
    </row>
    <row r="60" spans="8:16" x14ac:dyDescent="0.25">
      <c r="H60" s="65" t="s">
        <v>72</v>
      </c>
      <c r="I60" s="47"/>
      <c r="J60" s="47"/>
      <c r="K60" s="47"/>
      <c r="L60" s="47"/>
      <c r="M60" s="47"/>
      <c r="N60" s="47"/>
      <c r="O60" s="48"/>
      <c r="P60" s="71"/>
    </row>
    <row r="61" spans="8:16" ht="30" x14ac:dyDescent="0.25">
      <c r="H61" s="72" t="s">
        <v>63</v>
      </c>
      <c r="I61" s="51"/>
      <c r="J61" s="51"/>
      <c r="K61" s="51"/>
      <c r="L61" s="51"/>
      <c r="M61" s="51"/>
      <c r="N61" s="51"/>
      <c r="O61" s="52"/>
      <c r="P61" s="9"/>
    </row>
    <row r="62" spans="8:16" x14ac:dyDescent="0.25">
      <c r="H62" s="65" t="s">
        <v>73</v>
      </c>
      <c r="I62" s="47"/>
      <c r="J62" s="47"/>
      <c r="K62" s="47"/>
      <c r="L62" s="47"/>
      <c r="M62" s="47"/>
      <c r="N62" s="47"/>
      <c r="O62" s="48"/>
      <c r="P62" s="71"/>
    </row>
    <row r="63" spans="8:16" ht="30" x14ac:dyDescent="0.25">
      <c r="H63" s="72" t="s">
        <v>64</v>
      </c>
      <c r="I63" s="51"/>
      <c r="J63" s="51"/>
      <c r="K63" s="51"/>
      <c r="L63" s="51"/>
      <c r="M63" s="51"/>
      <c r="N63" s="51"/>
      <c r="O63" s="52"/>
      <c r="P63" s="9"/>
    </row>
    <row r="64" spans="8:16" x14ac:dyDescent="0.25">
      <c r="H64" s="65" t="s">
        <v>74</v>
      </c>
      <c r="I64" s="47"/>
      <c r="J64" s="47"/>
      <c r="K64" s="47"/>
      <c r="L64" s="47"/>
      <c r="M64" s="47"/>
      <c r="N64" s="47"/>
      <c r="O64" s="48"/>
      <c r="P64" s="71"/>
    </row>
    <row r="65" spans="7:16" x14ac:dyDescent="0.25">
      <c r="G65" s="64"/>
      <c r="H65" s="72"/>
      <c r="I65" s="51"/>
      <c r="J65" s="51"/>
      <c r="K65" s="51"/>
      <c r="L65" s="51"/>
      <c r="M65" s="51"/>
      <c r="N65" s="51"/>
      <c r="O65" s="52"/>
      <c r="P65" s="9"/>
    </row>
    <row r="66" spans="7:16" x14ac:dyDescent="0.25">
      <c r="H66" s="93" t="s">
        <v>75</v>
      </c>
      <c r="I66" s="55"/>
      <c r="J66" s="55"/>
      <c r="K66" s="55"/>
      <c r="L66" s="55"/>
      <c r="M66" s="55"/>
      <c r="N66" s="55"/>
      <c r="O66" s="56"/>
      <c r="P66" s="94"/>
    </row>
    <row r="67" spans="7:16" ht="30" x14ac:dyDescent="0.25">
      <c r="H67" s="72" t="s">
        <v>65</v>
      </c>
      <c r="I67" s="51"/>
      <c r="J67" s="51"/>
      <c r="K67" s="51"/>
      <c r="L67" s="51"/>
      <c r="M67" s="51"/>
      <c r="N67" s="51"/>
      <c r="O67" s="52"/>
      <c r="P67" s="9"/>
    </row>
    <row r="68" spans="7:16" x14ac:dyDescent="0.25">
      <c r="H68" s="65" t="s">
        <v>76</v>
      </c>
      <c r="I68" s="47"/>
      <c r="J68" s="47"/>
      <c r="K68" s="47"/>
      <c r="L68" s="47"/>
      <c r="M68" s="47"/>
      <c r="N68" s="47"/>
      <c r="O68" s="48"/>
      <c r="P68" s="71"/>
    </row>
    <row r="69" spans="7:16" ht="15.75" thickBot="1" x14ac:dyDescent="0.3">
      <c r="H69" s="79" t="s">
        <v>66</v>
      </c>
      <c r="I69" s="80"/>
      <c r="J69" s="80"/>
      <c r="K69" s="80"/>
      <c r="L69" s="80"/>
      <c r="M69" s="80"/>
      <c r="N69" s="80"/>
      <c r="O69" s="81"/>
      <c r="P69" s="12"/>
    </row>
  </sheetData>
  <mergeCells count="7">
    <mergeCell ref="H40:O40"/>
    <mergeCell ref="H43:O43"/>
    <mergeCell ref="H6:P6"/>
    <mergeCell ref="H35:O35"/>
    <mergeCell ref="H39:O39"/>
    <mergeCell ref="H36:O36"/>
    <mergeCell ref="H37:O37"/>
  </mergeCells>
  <phoneticPr fontId="19" type="noConversion"/>
  <printOptions horizontalCentered="1"/>
  <pageMargins left="0.31496062992125984" right="0.23622047244094491" top="0.3937007874015748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C5:N24"/>
  <sheetViews>
    <sheetView showGridLines="0" view="pageBreakPreview" topLeftCell="E14"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129.75" customHeight="1" thickBot="1" x14ac:dyDescent="0.3">
      <c r="D14" s="316" t="s">
        <v>165</v>
      </c>
      <c r="E14" s="317"/>
      <c r="F14" s="358" t="s">
        <v>231</v>
      </c>
      <c r="G14" s="359"/>
      <c r="H14" s="359"/>
      <c r="I14" s="36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41.75" customHeight="1" x14ac:dyDescent="0.35">
      <c r="D16" s="322"/>
      <c r="E16" s="246" t="s">
        <v>232</v>
      </c>
      <c r="F16" s="265" t="s">
        <v>189</v>
      </c>
      <c r="G16" s="250" t="s">
        <v>226</v>
      </c>
      <c r="H16" s="264" t="s">
        <v>270</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232</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C5:N24"/>
  <sheetViews>
    <sheetView showGridLines="0" view="pageBreakPreview" topLeftCell="E10"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58" t="s">
        <v>252</v>
      </c>
      <c r="G14" s="359"/>
      <c r="H14" s="359"/>
      <c r="I14" s="36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90" customHeight="1" thickBot="1" x14ac:dyDescent="0.4">
      <c r="D16" s="322"/>
      <c r="E16" s="246" t="s">
        <v>233</v>
      </c>
      <c r="F16" s="268" t="s">
        <v>263</v>
      </c>
      <c r="G16" s="250" t="s">
        <v>226</v>
      </c>
      <c r="H16" s="264" t="s">
        <v>272</v>
      </c>
      <c r="I16" s="219" t="s">
        <v>182</v>
      </c>
      <c r="J16" s="221">
        <v>44561</v>
      </c>
      <c r="K16" s="220">
        <v>100</v>
      </c>
    </row>
    <row r="17" spans="4:12" s="171" customFormat="1" ht="36" customHeight="1" thickBot="1" x14ac:dyDescent="0.3">
      <c r="D17" s="323"/>
      <c r="E17" s="251"/>
      <c r="F17" s="252"/>
      <c r="G17" s="253"/>
      <c r="H17" s="253"/>
      <c r="I17" s="253"/>
      <c r="J17" s="188" t="s">
        <v>137</v>
      </c>
      <c r="K17" s="189">
        <f>SUM(K16:K16)</f>
        <v>100</v>
      </c>
      <c r="L17" s="267"/>
    </row>
    <row r="18" spans="4:12" s="171" customFormat="1" ht="16.5" customHeight="1" thickBot="1" x14ac:dyDescent="0.3">
      <c r="D18" s="254"/>
      <c r="E18" s="255"/>
      <c r="F18" s="255"/>
      <c r="G18" s="256"/>
      <c r="H18" s="256"/>
      <c r="I18" s="256"/>
      <c r="J18" s="193"/>
      <c r="K18" s="194"/>
    </row>
    <row r="19" spans="4:12" ht="61.5" customHeight="1" x14ac:dyDescent="0.25">
      <c r="D19" s="321" t="s">
        <v>129</v>
      </c>
      <c r="E19" s="195" t="s">
        <v>147</v>
      </c>
      <c r="F19" s="196"/>
      <c r="G19" s="196"/>
      <c r="H19" s="196"/>
      <c r="I19" s="197" t="s">
        <v>148</v>
      </c>
      <c r="J19" s="198" t="s">
        <v>154</v>
      </c>
      <c r="K19" s="199"/>
    </row>
    <row r="20" spans="4:12" ht="46.5" customHeight="1" x14ac:dyDescent="0.35">
      <c r="D20" s="322"/>
      <c r="E20" s="246" t="s">
        <v>233</v>
      </c>
      <c r="F20" s="327"/>
      <c r="G20" s="328"/>
      <c r="H20" s="329"/>
      <c r="I20" s="200"/>
      <c r="J20" s="201"/>
      <c r="K20" s="202">
        <f>IF(AND(I20&gt;0,K16&gt;0),(I20*K16),0)</f>
        <v>0</v>
      </c>
    </row>
    <row r="21" spans="4:12" ht="36" customHeight="1" thickBot="1" x14ac:dyDescent="0.3">
      <c r="D21" s="326"/>
      <c r="E21" s="185"/>
      <c r="F21" s="186"/>
      <c r="G21" s="186"/>
      <c r="H21" s="186"/>
      <c r="I21" s="188"/>
      <c r="J21" s="203"/>
      <c r="K21" s="204">
        <f>SUM(K20:K20)</f>
        <v>0</v>
      </c>
    </row>
    <row r="22" spans="4:12" ht="16.5" customHeight="1" thickBot="1" x14ac:dyDescent="0.3">
      <c r="D22" s="205"/>
      <c r="E22" s="191"/>
      <c r="F22" s="191"/>
      <c r="G22" s="191"/>
      <c r="H22" s="191"/>
      <c r="I22" s="206"/>
      <c r="J22" s="207"/>
      <c r="K22" s="208"/>
    </row>
    <row r="23" spans="4:12" ht="84" customHeight="1" x14ac:dyDescent="0.25">
      <c r="D23" s="209" t="s">
        <v>135</v>
      </c>
      <c r="E23" s="210" t="s">
        <v>178</v>
      </c>
      <c r="F23" s="312"/>
      <c r="G23" s="313"/>
      <c r="H23" s="314"/>
      <c r="I23" s="315" t="s">
        <v>155</v>
      </c>
      <c r="J23" s="315"/>
      <c r="K23" s="211">
        <f>K21/100*K14</f>
        <v>0</v>
      </c>
    </row>
    <row r="24" spans="4:12"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C5:N24"/>
  <sheetViews>
    <sheetView showGridLines="0" view="pageBreakPreview" topLeftCell="E7" zoomScale="91" zoomScaleNormal="70" zoomScaleSheetLayoutView="91" workbookViewId="0">
      <selection activeCell="F11" sqref="F11:I14"/>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1"/>
      <c r="G13" s="361"/>
      <c r="H13" s="361"/>
      <c r="I13" s="361"/>
      <c r="J13" s="178" t="s">
        <v>175</v>
      </c>
      <c r="K13" s="179">
        <f>AVERAGE(K10:K12)</f>
        <v>0</v>
      </c>
    </row>
    <row r="14" spans="3:14" customFormat="1" ht="59.25" customHeight="1" thickBot="1" x14ac:dyDescent="0.3">
      <c r="D14" s="316" t="s">
        <v>165</v>
      </c>
      <c r="E14" s="317"/>
      <c r="F14" s="363" t="s">
        <v>253</v>
      </c>
      <c r="G14" s="364"/>
      <c r="H14" s="364"/>
      <c r="I14" s="365"/>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00.5" customHeight="1" x14ac:dyDescent="0.35">
      <c r="D16" s="322"/>
      <c r="E16" s="246" t="s">
        <v>237</v>
      </c>
      <c r="F16" s="265" t="s">
        <v>235</v>
      </c>
      <c r="G16" s="250" t="s">
        <v>226</v>
      </c>
      <c r="H16" s="264" t="s">
        <v>273</v>
      </c>
      <c r="I16" s="219" t="s">
        <v>182</v>
      </c>
      <c r="J16" s="221">
        <v>44561</v>
      </c>
      <c r="K16" s="220">
        <v>100</v>
      </c>
      <c r="L16" s="269"/>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237</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C5:N26"/>
  <sheetViews>
    <sheetView showGridLines="0" view="pageBreakPreview" topLeftCell="A4" zoomScale="64" zoomScaleNormal="70" zoomScaleSheetLayoutView="64" workbookViewId="0">
      <pane xSplit="26670" topLeftCell="V1"/>
      <selection activeCell="I16" sqref="I16"/>
      <selection pane="topRight" activeCell="V7" sqref="V7"/>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3" t="s">
        <v>274</v>
      </c>
      <c r="G14" s="364"/>
      <c r="H14" s="364"/>
      <c r="I14" s="365"/>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08.75" customHeight="1" x14ac:dyDescent="0.35">
      <c r="D16" s="322"/>
      <c r="E16" s="246" t="s">
        <v>238</v>
      </c>
      <c r="F16" s="270" t="s">
        <v>275</v>
      </c>
      <c r="G16" s="250" t="s">
        <v>226</v>
      </c>
      <c r="H16" s="264" t="s">
        <v>254</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238</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row r="26" spans="4:11" ht="63.75" customHeight="1" x14ac:dyDescent="0.25"/>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C5:N26"/>
  <sheetViews>
    <sheetView showGridLines="0" view="pageBreakPreview" topLeftCell="E11"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3" t="s">
        <v>239</v>
      </c>
      <c r="G14" s="364"/>
      <c r="H14" s="364"/>
      <c r="I14" s="365"/>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02.75" customHeight="1" x14ac:dyDescent="0.35">
      <c r="D16" s="322"/>
      <c r="E16" s="246" t="s">
        <v>241</v>
      </c>
      <c r="F16" s="263" t="s">
        <v>240</v>
      </c>
      <c r="G16" s="250" t="s">
        <v>226</v>
      </c>
      <c r="H16" s="264" t="s">
        <v>255</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241</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row r="26" spans="4:11" ht="63.75" customHeight="1" x14ac:dyDescent="0.35">
      <c r="F26" s="258" t="s">
        <v>190</v>
      </c>
      <c r="G26" s="259">
        <v>9</v>
      </c>
      <c r="H26" s="260" t="s">
        <v>191</v>
      </c>
      <c r="I26" s="261" t="s">
        <v>192</v>
      </c>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C5:N24"/>
  <sheetViews>
    <sheetView showGridLines="0" view="pageBreakPreview" topLeftCell="E8" zoomScale="91" zoomScaleNormal="70" zoomScaleSheetLayoutView="91" workbookViewId="0">
      <selection activeCell="F14" sqref="F14:I14"/>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9" t="s">
        <v>256</v>
      </c>
      <c r="G14" s="370"/>
      <c r="H14" s="370"/>
      <c r="I14" s="371"/>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s="171" customFormat="1" ht="142.5" customHeight="1" x14ac:dyDescent="0.35">
      <c r="D16" s="322"/>
      <c r="E16" s="280" t="s">
        <v>242</v>
      </c>
      <c r="F16" s="281" t="s">
        <v>276</v>
      </c>
      <c r="G16" s="282" t="s">
        <v>226</v>
      </c>
      <c r="H16" s="283" t="s">
        <v>257</v>
      </c>
      <c r="I16" s="284" t="s">
        <v>182</v>
      </c>
      <c r="J16" s="285">
        <v>44561</v>
      </c>
      <c r="K16" s="286">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242</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C5:N26"/>
  <sheetViews>
    <sheetView showGridLines="0" view="pageBreakPreview" topLeftCell="A11" zoomScale="91" zoomScaleNormal="70" zoomScaleSheetLayoutView="91" workbookViewId="0">
      <selection activeCell="F14" sqref="F14:I14"/>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9" t="s">
        <v>202</v>
      </c>
      <c r="G14" s="370"/>
      <c r="H14" s="370"/>
      <c r="I14" s="371"/>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94.5" customHeight="1" x14ac:dyDescent="0.35">
      <c r="D16" s="322"/>
      <c r="E16" s="246" t="s">
        <v>243</v>
      </c>
      <c r="F16" s="265" t="s">
        <v>277</v>
      </c>
      <c r="G16" s="250" t="s">
        <v>226</v>
      </c>
      <c r="H16" s="264" t="s">
        <v>258</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243</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row r="26" spans="4:11" ht="96" customHeight="1" x14ac:dyDescent="0.35">
      <c r="E26" s="258" t="s">
        <v>200</v>
      </c>
      <c r="F26" s="259">
        <v>12</v>
      </c>
      <c r="G26" s="260" t="s">
        <v>201</v>
      </c>
      <c r="H26" s="260"/>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C5:N24"/>
  <sheetViews>
    <sheetView showGridLines="0" view="pageBreakPreview" topLeftCell="E11" zoomScale="91" zoomScaleNormal="70" zoomScaleSheetLayoutView="91" workbookViewId="0">
      <selection activeCell="F14" sqref="F14:I14"/>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3">
      <c r="D14" s="316" t="s">
        <v>165</v>
      </c>
      <c r="E14" s="317"/>
      <c r="F14" s="369" t="s">
        <v>279</v>
      </c>
      <c r="G14" s="370"/>
      <c r="H14" s="370"/>
      <c r="I14" s="371"/>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34.25" customHeight="1" x14ac:dyDescent="0.35">
      <c r="D16" s="322"/>
      <c r="E16" s="246" t="s">
        <v>244</v>
      </c>
      <c r="F16" s="265" t="s">
        <v>280</v>
      </c>
      <c r="G16" s="250" t="s">
        <v>226</v>
      </c>
      <c r="H16" s="264" t="s">
        <v>278</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244</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C5:N24"/>
  <sheetViews>
    <sheetView showGridLines="0" tabSelected="1" view="pageBreakPreview" topLeftCell="A4" zoomScale="70" zoomScaleNormal="70" zoomScaleSheetLayoutView="70" workbookViewId="0">
      <selection activeCell="G36" sqref="G3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61" t="s">
        <v>234</v>
      </c>
      <c r="G11" s="361"/>
      <c r="H11" s="361"/>
      <c r="I11" s="361"/>
      <c r="J11" s="174" t="s">
        <v>162</v>
      </c>
      <c r="K11" s="176">
        <v>0</v>
      </c>
      <c r="N11" s="112"/>
    </row>
    <row r="12" spans="3:14" customFormat="1" ht="51" customHeight="1" x14ac:dyDescent="0.25">
      <c r="D12" s="330" t="s">
        <v>169</v>
      </c>
      <c r="E12" s="331"/>
      <c r="F12" s="362" t="s">
        <v>236</v>
      </c>
      <c r="G12" s="362"/>
      <c r="H12" s="362"/>
      <c r="I12" s="362"/>
      <c r="J12" s="174">
        <v>0</v>
      </c>
      <c r="K12" s="177">
        <v>0</v>
      </c>
    </row>
    <row r="13" spans="3:14" customFormat="1" ht="39.950000000000003" customHeight="1" x14ac:dyDescent="0.3">
      <c r="D13" s="334" t="s">
        <v>170</v>
      </c>
      <c r="E13" s="335"/>
      <c r="F13" s="366"/>
      <c r="G13" s="367"/>
      <c r="H13" s="367"/>
      <c r="I13" s="368"/>
      <c r="J13" s="178" t="s">
        <v>175</v>
      </c>
      <c r="K13" s="179">
        <f>AVERAGE(K10:K12)</f>
        <v>0</v>
      </c>
    </row>
    <row r="14" spans="3:14" customFormat="1" ht="59.25" customHeight="1" thickBot="1" x14ac:dyDescent="0.45">
      <c r="D14" s="316" t="s">
        <v>165</v>
      </c>
      <c r="E14" s="317"/>
      <c r="F14" s="372" t="s">
        <v>281</v>
      </c>
      <c r="G14" s="373"/>
      <c r="H14" s="373"/>
      <c r="I14" s="374"/>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99" customHeight="1" x14ac:dyDescent="0.35">
      <c r="D16" s="322"/>
      <c r="E16" s="246" t="s">
        <v>245</v>
      </c>
      <c r="F16" s="271" t="s">
        <v>282</v>
      </c>
      <c r="G16" s="250" t="s">
        <v>226</v>
      </c>
      <c r="H16" s="264" t="s">
        <v>259</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245</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99"/>
    <pageSetUpPr fitToPage="1"/>
  </sheetPr>
  <dimension ref="C5:N36"/>
  <sheetViews>
    <sheetView showGridLines="0" view="pageBreakPreview" topLeftCell="A6" zoomScale="71" zoomScaleNormal="70" zoomScaleSheetLayoutView="71" workbookViewId="0">
      <selection activeCell="H16" sqref="H16"/>
    </sheetView>
  </sheetViews>
  <sheetFormatPr defaultColWidth="9.140625" defaultRowHeight="15" x14ac:dyDescent="0.25"/>
  <cols>
    <col min="1" max="3" width="9.140625" style="95"/>
    <col min="4" max="4" width="20" style="95" customWidth="1"/>
    <col min="5" max="5" width="25.140625" style="95" customWidth="1"/>
    <col min="6" max="6" width="42" style="95" customWidth="1"/>
    <col min="7" max="7" width="40" style="95" customWidth="1"/>
    <col min="8" max="8" width="31.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376" t="s">
        <v>283</v>
      </c>
      <c r="G14" s="376"/>
      <c r="H14" s="376"/>
      <c r="I14" s="376"/>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108" customHeight="1" x14ac:dyDescent="0.35">
      <c r="D16" s="391"/>
      <c r="E16" s="231" t="s">
        <v>208</v>
      </c>
      <c r="F16" s="233" t="s">
        <v>284</v>
      </c>
      <c r="G16" s="234" t="s">
        <v>204</v>
      </c>
      <c r="H16" s="231" t="s">
        <v>186</v>
      </c>
      <c r="I16" s="235" t="s">
        <v>182</v>
      </c>
      <c r="J16" s="236">
        <v>44561</v>
      </c>
      <c r="K16" s="237">
        <v>100</v>
      </c>
    </row>
    <row r="17" spans="4:11" ht="36" customHeight="1" thickBot="1" x14ac:dyDescent="0.3">
      <c r="D17" s="392"/>
      <c r="E17" s="148"/>
      <c r="F17" s="149"/>
      <c r="G17" s="149"/>
      <c r="H17" s="149"/>
      <c r="I17" s="149"/>
      <c r="J17" s="150" t="s">
        <v>137</v>
      </c>
      <c r="K17" s="151">
        <f>SUM(K16:K16)</f>
        <v>100</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25">
      <c r="D20" s="386"/>
      <c r="E20" s="231" t="s">
        <v>208</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row r="36" spans="7:7" ht="63" x14ac:dyDescent="0.25">
      <c r="G36" s="231" t="s">
        <v>246</v>
      </c>
    </row>
  </sheetData>
  <mergeCells count="19">
    <mergeCell ref="D19:D21"/>
    <mergeCell ref="D8:I8"/>
    <mergeCell ref="D14:E14"/>
    <mergeCell ref="D15:D17"/>
    <mergeCell ref="J9:K9"/>
    <mergeCell ref="D9:E9"/>
    <mergeCell ref="D10:E10"/>
    <mergeCell ref="F9:I9"/>
    <mergeCell ref="F10:I10"/>
    <mergeCell ref="D11:E11"/>
    <mergeCell ref="D12:E12"/>
    <mergeCell ref="H11:I11"/>
    <mergeCell ref="H12:I12"/>
    <mergeCell ref="H13:I13"/>
    <mergeCell ref="F14:I14"/>
    <mergeCell ref="J14:K14"/>
    <mergeCell ref="F23:H23"/>
    <mergeCell ref="I23:J23"/>
    <mergeCell ref="E15:F15"/>
  </mergeCells>
  <phoneticPr fontId="19" type="noConversion"/>
  <printOptions horizontalCentered="1"/>
  <pageMargins left="0.25" right="0.25" top="0.75" bottom="0.75" header="0.3" footer="0.3"/>
  <pageSetup paperSize="8"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K42"/>
  <sheetViews>
    <sheetView showGridLines="0" topLeftCell="A13" workbookViewId="0">
      <selection activeCell="H32" sqref="H32"/>
    </sheetView>
  </sheetViews>
  <sheetFormatPr defaultRowHeight="15" x14ac:dyDescent="0.25"/>
  <cols>
    <col min="9" max="11" width="26.85546875" customWidth="1"/>
  </cols>
  <sheetData>
    <row r="10" spans="9:11" ht="15.75" thickBot="1" x14ac:dyDescent="0.3"/>
    <row r="11" spans="9:11" ht="30.75" thickBot="1" x14ac:dyDescent="0.3">
      <c r="I11" s="1" t="s">
        <v>10</v>
      </c>
      <c r="J11" s="2"/>
      <c r="K11" s="3"/>
    </row>
    <row r="13" spans="9:11" ht="15.75" thickBot="1" x14ac:dyDescent="0.3"/>
    <row r="14" spans="9:11" ht="15.75" thickBot="1" x14ac:dyDescent="0.3">
      <c r="I14" s="4" t="s">
        <v>0</v>
      </c>
      <c r="J14" s="5"/>
      <c r="K14" s="6"/>
    </row>
    <row r="15" spans="9:11" ht="15.75" thickBot="1" x14ac:dyDescent="0.3">
      <c r="I15" s="4" t="s">
        <v>11</v>
      </c>
      <c r="J15" s="5"/>
      <c r="K15" s="6"/>
    </row>
    <row r="16" spans="9:11" ht="15.75" thickBot="1" x14ac:dyDescent="0.3">
      <c r="I16" s="1" t="s">
        <v>1</v>
      </c>
      <c r="J16" s="2"/>
      <c r="K16" s="3"/>
    </row>
    <row r="17" spans="9:11" x14ac:dyDescent="0.25">
      <c r="I17" s="23" t="s">
        <v>2</v>
      </c>
      <c r="J17" s="24" t="s">
        <v>3</v>
      </c>
      <c r="K17" s="25" t="s">
        <v>4</v>
      </c>
    </row>
    <row r="18" spans="9:11" x14ac:dyDescent="0.25">
      <c r="I18" s="7"/>
      <c r="J18" s="8" t="s">
        <v>12</v>
      </c>
      <c r="K18" s="9"/>
    </row>
    <row r="19" spans="9:11" x14ac:dyDescent="0.25">
      <c r="I19" s="7"/>
      <c r="J19" s="8"/>
      <c r="K19" s="9"/>
    </row>
    <row r="20" spans="9:11" x14ac:dyDescent="0.25">
      <c r="I20" s="7"/>
      <c r="J20" s="8"/>
      <c r="K20" s="9"/>
    </row>
    <row r="21" spans="9:11" x14ac:dyDescent="0.25">
      <c r="I21" s="7"/>
      <c r="J21" s="8"/>
      <c r="K21" s="9"/>
    </row>
    <row r="22" spans="9:11" ht="15.75" thickBot="1" x14ac:dyDescent="0.3">
      <c r="I22" s="18"/>
      <c r="J22" s="19"/>
      <c r="K22" s="26"/>
    </row>
    <row r="23" spans="9:11" ht="15.75" thickBot="1" x14ac:dyDescent="0.3">
      <c r="I23" s="20" t="s">
        <v>5</v>
      </c>
      <c r="J23" s="21"/>
      <c r="K23" s="28">
        <f>SUM(K18:K22)</f>
        <v>0</v>
      </c>
    </row>
    <row r="24" spans="9:11" ht="15.75" thickBot="1" x14ac:dyDescent="0.3">
      <c r="I24" s="1" t="s">
        <v>6</v>
      </c>
      <c r="J24" s="2"/>
      <c r="K24" s="3"/>
    </row>
    <row r="25" spans="9:11" x14ac:dyDescent="0.25">
      <c r="I25" s="23" t="s">
        <v>2</v>
      </c>
      <c r="J25" s="24" t="s">
        <v>3</v>
      </c>
      <c r="K25" s="25" t="s">
        <v>22</v>
      </c>
    </row>
    <row r="26" spans="9:11" x14ac:dyDescent="0.25">
      <c r="I26" s="7"/>
      <c r="J26" s="8" t="s">
        <v>12</v>
      </c>
      <c r="K26" s="9"/>
    </row>
    <row r="27" spans="9:11" x14ac:dyDescent="0.25">
      <c r="I27" s="7"/>
      <c r="J27" s="8"/>
      <c r="K27" s="9"/>
    </row>
    <row r="28" spans="9:11" x14ac:dyDescent="0.25">
      <c r="I28" s="7"/>
      <c r="J28" s="8"/>
      <c r="K28" s="9"/>
    </row>
    <row r="29" spans="9:11" x14ac:dyDescent="0.25">
      <c r="I29" s="7"/>
      <c r="J29" s="8"/>
      <c r="K29" s="9"/>
    </row>
    <row r="30" spans="9:11" ht="15.75" thickBot="1" x14ac:dyDescent="0.3">
      <c r="I30" s="18"/>
      <c r="J30" s="19"/>
      <c r="K30" s="26"/>
    </row>
    <row r="31" spans="9:11" ht="15.75" thickBot="1" x14ac:dyDescent="0.3">
      <c r="I31" s="20" t="s">
        <v>5</v>
      </c>
      <c r="J31" s="21"/>
      <c r="K31" s="28">
        <f>SUM(K26:K30)</f>
        <v>0</v>
      </c>
    </row>
    <row r="32" spans="9:11" ht="27.75" customHeight="1" thickBot="1" x14ac:dyDescent="0.3">
      <c r="I32" s="15" t="s">
        <v>13</v>
      </c>
      <c r="J32" s="16"/>
      <c r="K32" s="17"/>
    </row>
    <row r="33" spans="9:11" ht="27.75" customHeight="1" thickBot="1" x14ac:dyDescent="0.3">
      <c r="I33" s="15" t="s">
        <v>14</v>
      </c>
      <c r="J33" s="16"/>
      <c r="K33" s="10"/>
    </row>
    <row r="34" spans="9:11" ht="15.75" thickBot="1" x14ac:dyDescent="0.3">
      <c r="I34" s="1" t="s">
        <v>7</v>
      </c>
      <c r="J34" s="2"/>
      <c r="K34" s="3"/>
    </row>
    <row r="35" spans="9:11" x14ac:dyDescent="0.25">
      <c r="I35" s="23" t="s">
        <v>15</v>
      </c>
      <c r="J35" s="24" t="s">
        <v>3</v>
      </c>
      <c r="K35" s="25" t="s">
        <v>16</v>
      </c>
    </row>
    <row r="36" spans="9:11" ht="30" x14ac:dyDescent="0.25">
      <c r="I36" s="22" t="s">
        <v>17</v>
      </c>
      <c r="J36" s="8"/>
      <c r="K36" s="9" t="s">
        <v>20</v>
      </c>
    </row>
    <row r="37" spans="9:11" ht="45" x14ac:dyDescent="0.25">
      <c r="I37" s="22" t="s">
        <v>18</v>
      </c>
      <c r="J37" s="8"/>
      <c r="K37" s="9" t="s">
        <v>21</v>
      </c>
    </row>
    <row r="38" spans="9:11" ht="30" x14ac:dyDescent="0.25">
      <c r="I38" s="22" t="s">
        <v>19</v>
      </c>
      <c r="J38" s="8"/>
      <c r="K38" s="9" t="s">
        <v>20</v>
      </c>
    </row>
    <row r="39" spans="9:11" ht="31.5" customHeight="1" thickBot="1" x14ac:dyDescent="0.3">
      <c r="I39" s="22"/>
      <c r="J39" s="8"/>
      <c r="K39" s="26"/>
    </row>
    <row r="40" spans="9:11" ht="15.75" thickBot="1" x14ac:dyDescent="0.3">
      <c r="I40" s="20" t="s">
        <v>5</v>
      </c>
      <c r="J40" s="21"/>
      <c r="K40" s="27"/>
    </row>
    <row r="41" spans="9:11" x14ac:dyDescent="0.25">
      <c r="I41" s="13" t="s">
        <v>8</v>
      </c>
      <c r="J41" s="14" t="s">
        <v>9</v>
      </c>
    </row>
    <row r="42" spans="9:11" ht="15.75" thickBot="1" x14ac:dyDescent="0.3">
      <c r="I42" s="11"/>
      <c r="J42" s="12"/>
    </row>
  </sheetData>
  <phoneticPr fontId="19"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99"/>
    <pageSetUpPr fitToPage="1"/>
  </sheetPr>
  <dimension ref="C5:N28"/>
  <sheetViews>
    <sheetView showGridLines="0" view="pageBreakPreview" zoomScale="90" zoomScaleNormal="70" zoomScaleSheetLayoutView="90" workbookViewId="0">
      <selection activeCell="H20" sqref="H20"/>
    </sheetView>
  </sheetViews>
  <sheetFormatPr defaultColWidth="9.140625" defaultRowHeight="15" x14ac:dyDescent="0.25"/>
  <cols>
    <col min="1" max="3" width="9.140625" style="95"/>
    <col min="4" max="4" width="20" style="95" customWidth="1"/>
    <col min="5" max="5" width="25.140625" style="95" customWidth="1"/>
    <col min="6" max="6" width="42" style="95" customWidth="1"/>
    <col min="7" max="7" width="40" style="95" customWidth="1"/>
    <col min="8" max="8" width="42.710937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376" t="s">
        <v>193</v>
      </c>
      <c r="G14" s="376"/>
      <c r="H14" s="376"/>
      <c r="I14" s="376"/>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158.25" customHeight="1" x14ac:dyDescent="0.3">
      <c r="D16" s="391"/>
      <c r="E16" s="228" t="s">
        <v>209</v>
      </c>
      <c r="F16" s="229" t="s">
        <v>210</v>
      </c>
      <c r="G16" s="230" t="s">
        <v>260</v>
      </c>
      <c r="H16" s="232" t="s">
        <v>217</v>
      </c>
      <c r="I16" s="219" t="s">
        <v>182</v>
      </c>
      <c r="J16" s="238">
        <v>44561</v>
      </c>
      <c r="K16" s="227">
        <v>100</v>
      </c>
    </row>
    <row r="17" spans="4:11" ht="36" customHeight="1" thickBot="1" x14ac:dyDescent="0.3">
      <c r="D17" s="392"/>
      <c r="E17" s="148"/>
      <c r="F17" s="149"/>
      <c r="G17" s="149"/>
      <c r="H17" s="149"/>
      <c r="I17" s="149"/>
      <c r="J17" s="150" t="s">
        <v>137</v>
      </c>
      <c r="K17" s="151">
        <f>SUM(K16:K16)</f>
        <v>100</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25">
      <c r="D20" s="386"/>
      <c r="E20" s="228" t="s">
        <v>209</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row r="28" spans="4:11" ht="75" x14ac:dyDescent="0.3">
      <c r="E28" s="214" t="s">
        <v>203</v>
      </c>
      <c r="F28" s="215" t="s">
        <v>194</v>
      </c>
      <c r="G28" s="216" t="s">
        <v>193</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25" right="0.25" top="0.75" bottom="0.75" header="0.3" footer="0.3"/>
  <pageSetup paperSize="8"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FF99"/>
    <pageSetUpPr fitToPage="1"/>
  </sheetPr>
  <dimension ref="C5:N23"/>
  <sheetViews>
    <sheetView showGridLines="0" view="pageBreakPreview" topLeftCell="A11"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t="s">
        <v>185</v>
      </c>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404" t="s">
        <v>199</v>
      </c>
      <c r="G14" s="404"/>
      <c r="H14" s="404"/>
      <c r="I14" s="404"/>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118.5" customHeight="1" x14ac:dyDescent="0.4">
      <c r="D16" s="391"/>
      <c r="E16" s="241" t="s">
        <v>212</v>
      </c>
      <c r="F16" s="242" t="s">
        <v>285</v>
      </c>
      <c r="G16" s="230" t="s">
        <v>260</v>
      </c>
      <c r="H16" s="239" t="s">
        <v>261</v>
      </c>
      <c r="I16" s="243" t="s">
        <v>182</v>
      </c>
      <c r="J16" s="217">
        <v>44561</v>
      </c>
      <c r="K16" s="240">
        <v>1000</v>
      </c>
    </row>
    <row r="17" spans="4:11" ht="36" customHeight="1" thickBot="1" x14ac:dyDescent="0.3">
      <c r="D17" s="392"/>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3">
      <c r="D20" s="386"/>
      <c r="E20" s="241" t="s">
        <v>212</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99"/>
    <pageSetUpPr fitToPage="1"/>
  </sheetPr>
  <dimension ref="C5:N23"/>
  <sheetViews>
    <sheetView showGridLines="0" view="pageBreakPreview" topLeftCell="A9"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t="s">
        <v>185</v>
      </c>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404" t="s">
        <v>195</v>
      </c>
      <c r="G14" s="404"/>
      <c r="H14" s="404"/>
      <c r="I14" s="404"/>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76.5" customHeight="1" x14ac:dyDescent="0.4">
      <c r="D16" s="391"/>
      <c r="E16" s="241" t="s">
        <v>212</v>
      </c>
      <c r="F16" s="244" t="s">
        <v>286</v>
      </c>
      <c r="G16" s="230" t="s">
        <v>213</v>
      </c>
      <c r="H16" s="239" t="s">
        <v>262</v>
      </c>
      <c r="I16" s="243" t="s">
        <v>182</v>
      </c>
      <c r="J16" s="245">
        <v>44561</v>
      </c>
      <c r="K16" s="240">
        <v>1000</v>
      </c>
    </row>
    <row r="17" spans="4:11" ht="36" customHeight="1" thickBot="1" x14ac:dyDescent="0.3">
      <c r="D17" s="392"/>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3">
      <c r="D20" s="386"/>
      <c r="E20" s="241" t="s">
        <v>212</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99"/>
    <pageSetUpPr fitToPage="1"/>
  </sheetPr>
  <dimension ref="C5:N23"/>
  <sheetViews>
    <sheetView showGridLines="0" view="pageBreakPreview" topLeftCell="A8"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t="s">
        <v>185</v>
      </c>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404" t="s">
        <v>196</v>
      </c>
      <c r="G14" s="404"/>
      <c r="H14" s="404"/>
      <c r="I14" s="404"/>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76.5" customHeight="1" x14ac:dyDescent="0.4">
      <c r="D16" s="391"/>
      <c r="E16" s="241" t="s">
        <v>212</v>
      </c>
      <c r="F16" s="244" t="s">
        <v>286</v>
      </c>
      <c r="G16" s="230" t="s">
        <v>214</v>
      </c>
      <c r="H16" s="239" t="s">
        <v>262</v>
      </c>
      <c r="I16" s="243" t="s">
        <v>182</v>
      </c>
      <c r="J16" s="245">
        <v>44561</v>
      </c>
      <c r="K16" s="240">
        <v>1000</v>
      </c>
    </row>
    <row r="17" spans="4:11" ht="36" customHeight="1" thickBot="1" x14ac:dyDescent="0.3">
      <c r="D17" s="392"/>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3">
      <c r="D20" s="386"/>
      <c r="E20" s="241" t="s">
        <v>212</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FF99"/>
    <pageSetUpPr fitToPage="1"/>
  </sheetPr>
  <dimension ref="C5:N23"/>
  <sheetViews>
    <sheetView showGridLines="0" view="pageBreakPreview" topLeftCell="A12"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t="s">
        <v>185</v>
      </c>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404" t="s">
        <v>197</v>
      </c>
      <c r="G14" s="404"/>
      <c r="H14" s="404"/>
      <c r="I14" s="404"/>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76.5" customHeight="1" x14ac:dyDescent="0.4">
      <c r="D16" s="391"/>
      <c r="E16" s="241" t="s">
        <v>215</v>
      </c>
      <c r="F16" s="244" t="s">
        <v>286</v>
      </c>
      <c r="G16" s="230" t="s">
        <v>213</v>
      </c>
      <c r="H16" s="239" t="s">
        <v>287</v>
      </c>
      <c r="I16" s="243" t="s">
        <v>182</v>
      </c>
      <c r="J16" s="245">
        <v>44561</v>
      </c>
      <c r="K16" s="240">
        <v>1000</v>
      </c>
    </row>
    <row r="17" spans="4:11" ht="36" customHeight="1" thickBot="1" x14ac:dyDescent="0.3">
      <c r="D17" s="392"/>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3">
      <c r="D20" s="386"/>
      <c r="E20" s="241" t="s">
        <v>215</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66FF99"/>
    <pageSetUpPr fitToPage="1"/>
  </sheetPr>
  <dimension ref="C5:N23"/>
  <sheetViews>
    <sheetView showGridLines="0" view="pageBreakPreview" topLeftCell="A11" zoomScale="71" zoomScaleNormal="70" zoomScaleSheetLayoutView="71" workbookViewId="0">
      <selection activeCell="F16" sqref="F16"/>
    </sheetView>
  </sheetViews>
  <sheetFormatPr defaultColWidth="9.140625" defaultRowHeight="15" x14ac:dyDescent="0.25"/>
  <cols>
    <col min="1" max="3" width="9.140625" style="95"/>
    <col min="4" max="4" width="20" style="95" customWidth="1"/>
    <col min="5" max="5" width="18.28515625" style="95" customWidth="1"/>
    <col min="6" max="6" width="77.5703125" style="95" customWidth="1"/>
    <col min="7" max="7" width="40" style="95" customWidth="1"/>
    <col min="8" max="8" width="51.28515625" style="95" customWidth="1"/>
    <col min="9" max="9" width="22.2851562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c r="N10" s="112"/>
    </row>
    <row r="11" spans="3:14" ht="43.5" customHeight="1" x14ac:dyDescent="0.5">
      <c r="D11" s="401" t="s">
        <v>160</v>
      </c>
      <c r="E11" s="402"/>
      <c r="F11" s="170" t="s">
        <v>185</v>
      </c>
      <c r="G11" s="143" t="s">
        <v>177</v>
      </c>
      <c r="H11" s="403"/>
      <c r="I11" s="403"/>
      <c r="J11" s="140" t="s">
        <v>163</v>
      </c>
      <c r="K11" s="137"/>
      <c r="N11" s="112"/>
    </row>
    <row r="12" spans="3:14" customFormat="1" ht="52.5" customHeight="1" x14ac:dyDescent="0.3">
      <c r="D12" s="401" t="s">
        <v>164</v>
      </c>
      <c r="E12" s="402"/>
      <c r="F12" s="170" t="s">
        <v>185</v>
      </c>
      <c r="G12" s="142" t="s">
        <v>177</v>
      </c>
      <c r="H12" s="375"/>
      <c r="I12" s="375"/>
      <c r="J12" s="139" t="s">
        <v>172</v>
      </c>
      <c r="K12" s="137"/>
    </row>
    <row r="13" spans="3:14" customFormat="1" ht="49.5" customHeight="1" x14ac:dyDescent="0.35">
      <c r="D13" s="144" t="s">
        <v>166</v>
      </c>
      <c r="E13" s="144"/>
      <c r="F13" s="170" t="s">
        <v>185</v>
      </c>
      <c r="G13" s="144" t="s">
        <v>177</v>
      </c>
      <c r="H13" s="375"/>
      <c r="I13" s="375"/>
      <c r="J13" s="141" t="s">
        <v>5</v>
      </c>
      <c r="K13" s="166"/>
    </row>
    <row r="14" spans="3:14" customFormat="1" ht="110.25" customHeight="1" thickBot="1" x14ac:dyDescent="0.3">
      <c r="D14" s="389" t="s">
        <v>165</v>
      </c>
      <c r="E14" s="389"/>
      <c r="F14" s="404" t="s">
        <v>198</v>
      </c>
      <c r="G14" s="404"/>
      <c r="H14" s="404"/>
      <c r="I14" s="404"/>
      <c r="J14" s="377"/>
      <c r="K14" s="378"/>
    </row>
    <row r="15" spans="3:14" ht="76.5" customHeight="1" x14ac:dyDescent="0.25">
      <c r="D15" s="390" t="s">
        <v>128</v>
      </c>
      <c r="E15" s="383" t="s">
        <v>142</v>
      </c>
      <c r="F15" s="384"/>
      <c r="G15" s="145" t="s">
        <v>146</v>
      </c>
      <c r="H15" s="146" t="s">
        <v>143</v>
      </c>
      <c r="I15" s="146" t="s">
        <v>153</v>
      </c>
      <c r="J15" s="146" t="s">
        <v>144</v>
      </c>
      <c r="K15" s="147" t="s">
        <v>145</v>
      </c>
    </row>
    <row r="16" spans="3:14" ht="76.5" customHeight="1" x14ac:dyDescent="0.4">
      <c r="D16" s="391"/>
      <c r="E16" s="241" t="s">
        <v>216</v>
      </c>
      <c r="F16" s="244" t="s">
        <v>286</v>
      </c>
      <c r="G16" s="230" t="s">
        <v>213</v>
      </c>
      <c r="H16" s="239" t="s">
        <v>287</v>
      </c>
      <c r="I16" s="243" t="s">
        <v>182</v>
      </c>
      <c r="J16" s="245">
        <v>44561</v>
      </c>
      <c r="K16" s="240">
        <v>1000</v>
      </c>
    </row>
    <row r="17" spans="4:11" ht="36" customHeight="1" thickBot="1" x14ac:dyDescent="0.3">
      <c r="D17" s="392"/>
      <c r="E17" s="148"/>
      <c r="F17" s="149"/>
      <c r="G17" s="149"/>
      <c r="H17" s="149"/>
      <c r="I17" s="149"/>
      <c r="J17" s="150" t="s">
        <v>137</v>
      </c>
      <c r="K17" s="151" t="e">
        <f>SUM(#REF!)</f>
        <v>#REF!</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3">
      <c r="D20" s="386"/>
      <c r="E20" s="241" t="s">
        <v>216</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sheetData>
  <mergeCells count="19">
    <mergeCell ref="J14:K14"/>
    <mergeCell ref="D15:D17"/>
    <mergeCell ref="E15:F15"/>
    <mergeCell ref="D19:D21"/>
    <mergeCell ref="F23:H23"/>
    <mergeCell ref="I23:J23"/>
    <mergeCell ref="D14:E14"/>
    <mergeCell ref="F14:I14"/>
    <mergeCell ref="D11:E11"/>
    <mergeCell ref="H11:I11"/>
    <mergeCell ref="D12:E12"/>
    <mergeCell ref="H12:I12"/>
    <mergeCell ref="H13:I13"/>
    <mergeCell ref="D8:I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66FF99"/>
    <pageSetUpPr fitToPage="1"/>
  </sheetPr>
  <dimension ref="C5:N23"/>
  <sheetViews>
    <sheetView showGridLines="0" view="pageBreakPreview" topLeftCell="A27" zoomScale="87" zoomScaleNormal="70" zoomScaleSheetLayoutView="87" workbookViewId="0">
      <selection activeCell="I16" sqref="I16"/>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388" t="s">
        <v>159</v>
      </c>
      <c r="E8" s="388"/>
      <c r="F8" s="388"/>
      <c r="G8" s="388"/>
      <c r="H8" s="388"/>
      <c r="I8" s="388"/>
      <c r="J8" s="138" t="s">
        <v>173</v>
      </c>
      <c r="K8" s="169" t="s">
        <v>179</v>
      </c>
      <c r="N8" s="112"/>
    </row>
    <row r="9" spans="3:14" ht="31.5" x14ac:dyDescent="0.25">
      <c r="D9" s="395" t="s">
        <v>158</v>
      </c>
      <c r="E9" s="396"/>
      <c r="F9" s="399" t="s">
        <v>180</v>
      </c>
      <c r="G9" s="399"/>
      <c r="H9" s="399"/>
      <c r="I9" s="399"/>
      <c r="J9" s="393" t="s">
        <v>174</v>
      </c>
      <c r="K9" s="394"/>
      <c r="N9" s="112"/>
    </row>
    <row r="10" spans="3:14" ht="28.5" customHeight="1" x14ac:dyDescent="0.25">
      <c r="D10" s="397" t="s">
        <v>127</v>
      </c>
      <c r="E10" s="398"/>
      <c r="F10" s="400" t="s">
        <v>181</v>
      </c>
      <c r="G10" s="400"/>
      <c r="H10" s="400"/>
      <c r="I10" s="400"/>
      <c r="J10" s="139" t="s">
        <v>162</v>
      </c>
      <c r="K10" s="165">
        <v>100</v>
      </c>
      <c r="N10" s="112"/>
    </row>
    <row r="11" spans="3:14" ht="43.5" customHeight="1" x14ac:dyDescent="0.5">
      <c r="D11" s="401" t="s">
        <v>160</v>
      </c>
      <c r="E11" s="402"/>
      <c r="F11" s="170" t="s">
        <v>185</v>
      </c>
      <c r="G11" s="143" t="s">
        <v>177</v>
      </c>
      <c r="H11" s="403">
        <v>6</v>
      </c>
      <c r="I11" s="403"/>
      <c r="J11" s="140" t="s">
        <v>163</v>
      </c>
      <c r="K11" s="137">
        <v>80</v>
      </c>
      <c r="N11" s="112"/>
    </row>
    <row r="12" spans="3:14" customFormat="1" ht="52.5" customHeight="1" x14ac:dyDescent="0.3">
      <c r="D12" s="401" t="s">
        <v>164</v>
      </c>
      <c r="E12" s="402"/>
      <c r="F12" s="170" t="s">
        <v>185</v>
      </c>
      <c r="G12" s="142" t="s">
        <v>177</v>
      </c>
      <c r="H12" s="375"/>
      <c r="I12" s="375"/>
      <c r="J12" s="139" t="s">
        <v>172</v>
      </c>
      <c r="K12" s="137">
        <v>0</v>
      </c>
    </row>
    <row r="13" spans="3:14" customFormat="1" ht="50.25" customHeight="1" x14ac:dyDescent="0.35">
      <c r="D13" s="144" t="s">
        <v>166</v>
      </c>
      <c r="E13" s="144"/>
      <c r="F13" s="170" t="s">
        <v>185</v>
      </c>
      <c r="G13" s="144" t="s">
        <v>177</v>
      </c>
      <c r="H13" s="375"/>
      <c r="I13" s="375"/>
      <c r="J13" s="141" t="s">
        <v>5</v>
      </c>
      <c r="K13" s="166">
        <f>AVERAGE(K10:K12)</f>
        <v>60</v>
      </c>
    </row>
    <row r="14" spans="3:14" customFormat="1" ht="110.25" customHeight="1" thickBot="1" x14ac:dyDescent="0.3">
      <c r="D14" s="389" t="s">
        <v>165</v>
      </c>
      <c r="E14" s="389"/>
      <c r="F14" s="405" t="s">
        <v>288</v>
      </c>
      <c r="G14" s="405"/>
      <c r="H14" s="405"/>
      <c r="I14" s="405"/>
      <c r="J14" s="377"/>
      <c r="K14" s="378"/>
    </row>
    <row r="15" spans="3:14" ht="76.5" customHeight="1" x14ac:dyDescent="0.25">
      <c r="D15" s="385" t="s">
        <v>128</v>
      </c>
      <c r="E15" s="383" t="s">
        <v>142</v>
      </c>
      <c r="F15" s="384"/>
      <c r="G15" s="145" t="s">
        <v>146</v>
      </c>
      <c r="H15" s="146" t="s">
        <v>143</v>
      </c>
      <c r="I15" s="146" t="s">
        <v>153</v>
      </c>
      <c r="J15" s="146" t="s">
        <v>144</v>
      </c>
      <c r="K15" s="147" t="s">
        <v>145</v>
      </c>
    </row>
    <row r="16" spans="3:14" ht="86.25" customHeight="1" x14ac:dyDescent="0.35">
      <c r="D16" s="391"/>
      <c r="E16" s="272" t="s">
        <v>218</v>
      </c>
      <c r="F16" s="273" t="s">
        <v>289</v>
      </c>
      <c r="G16" s="274" t="s">
        <v>219</v>
      </c>
      <c r="H16" s="275" t="s">
        <v>290</v>
      </c>
      <c r="I16" s="243" t="s">
        <v>182</v>
      </c>
      <c r="J16" s="276">
        <v>44561</v>
      </c>
      <c r="K16" s="277">
        <v>100</v>
      </c>
    </row>
    <row r="17" spans="4:11" ht="36" customHeight="1" thickBot="1" x14ac:dyDescent="0.3">
      <c r="D17" s="392"/>
      <c r="E17" s="148"/>
      <c r="F17" s="149"/>
      <c r="G17" s="149"/>
      <c r="H17" s="149"/>
      <c r="I17" s="149"/>
      <c r="J17" s="150" t="s">
        <v>137</v>
      </c>
      <c r="K17" s="151">
        <f>SUM(K16:K16)</f>
        <v>100</v>
      </c>
    </row>
    <row r="18" spans="4:11" ht="16.5" customHeight="1" thickBot="1" x14ac:dyDescent="0.3">
      <c r="D18" s="160"/>
      <c r="E18" s="152"/>
      <c r="F18" s="152"/>
      <c r="G18" s="152"/>
      <c r="H18" s="152"/>
      <c r="I18" s="152"/>
      <c r="J18" s="153"/>
      <c r="K18" s="154"/>
    </row>
    <row r="19" spans="4:11" ht="61.5" customHeight="1" x14ac:dyDescent="0.25">
      <c r="D19" s="385" t="s">
        <v>129</v>
      </c>
      <c r="E19" s="155" t="s">
        <v>147</v>
      </c>
      <c r="F19" s="156"/>
      <c r="G19" s="156"/>
      <c r="H19" s="156"/>
      <c r="I19" s="157" t="s">
        <v>148</v>
      </c>
      <c r="J19" s="158" t="s">
        <v>154</v>
      </c>
      <c r="K19" s="159"/>
    </row>
    <row r="20" spans="4:11" ht="46.5" customHeight="1" x14ac:dyDescent="0.25">
      <c r="D20" s="386"/>
      <c r="E20" s="213" t="s">
        <v>218</v>
      </c>
      <c r="F20" s="99"/>
      <c r="G20" s="101"/>
      <c r="H20" s="100"/>
      <c r="I20" s="131">
        <v>0</v>
      </c>
      <c r="J20" s="129"/>
      <c r="K20" s="130">
        <v>0</v>
      </c>
    </row>
    <row r="21" spans="4:11" ht="36" customHeight="1" thickBot="1" x14ac:dyDescent="0.3">
      <c r="D21" s="387"/>
      <c r="E21" s="148"/>
      <c r="F21" s="149"/>
      <c r="G21" s="149"/>
      <c r="H21" s="149"/>
      <c r="I21" s="150" t="s">
        <v>157</v>
      </c>
      <c r="J21" s="162"/>
      <c r="K21" s="163">
        <f>SUM(K20:K20)</f>
        <v>0</v>
      </c>
    </row>
    <row r="22" spans="4:11" ht="16.5" customHeight="1" thickBot="1" x14ac:dyDescent="0.3">
      <c r="D22" s="161"/>
      <c r="E22" s="133"/>
      <c r="F22" s="133"/>
      <c r="G22" s="133"/>
      <c r="H22" s="133"/>
      <c r="I22" s="134"/>
      <c r="J22" s="135"/>
      <c r="K22" s="136"/>
    </row>
    <row r="23" spans="4:11" ht="84" customHeight="1" x14ac:dyDescent="0.25">
      <c r="D23" s="167" t="s">
        <v>135</v>
      </c>
      <c r="E23" s="168" t="s">
        <v>178</v>
      </c>
      <c r="F23" s="379"/>
      <c r="G23" s="380"/>
      <c r="H23" s="381"/>
      <c r="I23" s="382" t="s">
        <v>155</v>
      </c>
      <c r="J23" s="382"/>
      <c r="K23" s="164">
        <f>K21/100</f>
        <v>0</v>
      </c>
    </row>
  </sheetData>
  <mergeCells count="19">
    <mergeCell ref="D8:I8"/>
    <mergeCell ref="D9:E9"/>
    <mergeCell ref="F9:I9"/>
    <mergeCell ref="J9:K9"/>
    <mergeCell ref="D10:E10"/>
    <mergeCell ref="F10:I10"/>
    <mergeCell ref="D11:E11"/>
    <mergeCell ref="H11:I11"/>
    <mergeCell ref="D12:E12"/>
    <mergeCell ref="H12:I12"/>
    <mergeCell ref="H13:I13"/>
    <mergeCell ref="J14:K14"/>
    <mergeCell ref="D15:D17"/>
    <mergeCell ref="E15:F15"/>
    <mergeCell ref="D19:D21"/>
    <mergeCell ref="F23:H23"/>
    <mergeCell ref="I23:J23"/>
    <mergeCell ref="D14:E14"/>
    <mergeCell ref="F14:I14"/>
  </mergeCells>
  <printOptions horizontalCentered="1"/>
  <pageMargins left="0.19685039370078741" right="0.19685039370078741" top="0.35433070866141736" bottom="0.31496062992125984" header="0.23622047244094491" footer="0.19685039370078741"/>
  <pageSetup paperSize="8"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H6:Q49"/>
  <sheetViews>
    <sheetView showGridLines="0" topLeftCell="D16"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96" t="s">
        <v>77</v>
      </c>
      <c r="I6" s="296"/>
      <c r="J6" s="296"/>
      <c r="K6" s="296"/>
      <c r="L6" s="296"/>
      <c r="M6" s="296"/>
      <c r="N6" s="296"/>
      <c r="O6" s="296"/>
      <c r="P6" s="296"/>
    </row>
    <row r="8" spans="8:16" ht="15.75" thickBot="1" x14ac:dyDescent="0.3"/>
    <row r="9" spans="8:16" ht="15.75" thickBot="1" x14ac:dyDescent="0.3">
      <c r="H9" s="57" t="s">
        <v>78</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s="85" customFormat="1" ht="21.75" customHeight="1" thickBot="1" x14ac:dyDescent="0.35">
      <c r="H28" s="89" t="s">
        <v>34</v>
      </c>
      <c r="I28" s="82"/>
      <c r="J28" s="82"/>
      <c r="K28" s="82"/>
      <c r="L28" s="82"/>
      <c r="M28" s="82"/>
      <c r="N28" s="82"/>
      <c r="O28" s="82"/>
      <c r="P28" s="83" t="s">
        <v>35</v>
      </c>
      <c r="Q28" s="84"/>
    </row>
    <row r="29" spans="8:17" s="85" customFormat="1" ht="21.75" customHeight="1" thickBot="1" x14ac:dyDescent="0.3">
      <c r="H29" s="86" t="s">
        <v>98</v>
      </c>
      <c r="I29" s="87"/>
      <c r="J29" s="87"/>
      <c r="K29" s="87"/>
      <c r="L29" s="87"/>
      <c r="M29" s="87"/>
      <c r="N29" s="87"/>
      <c r="O29" s="87"/>
      <c r="P29" s="88"/>
    </row>
    <row r="30" spans="8:17" x14ac:dyDescent="0.25">
      <c r="H30" s="65" t="s">
        <v>99</v>
      </c>
      <c r="I30" s="47"/>
      <c r="J30" s="47"/>
      <c r="K30" s="47"/>
      <c r="L30" s="47"/>
      <c r="M30" s="47"/>
      <c r="N30" s="47"/>
      <c r="O30" s="48"/>
      <c r="P30" s="66"/>
    </row>
    <row r="31" spans="8:17" x14ac:dyDescent="0.25">
      <c r="H31" s="67" t="s">
        <v>79</v>
      </c>
      <c r="I31" s="53"/>
      <c r="J31" s="53"/>
      <c r="K31" s="53"/>
      <c r="L31" s="53"/>
      <c r="M31" s="53"/>
      <c r="N31" s="53"/>
      <c r="O31" s="60"/>
      <c r="P31" s="26"/>
    </row>
    <row r="32" spans="8:17" x14ac:dyDescent="0.25">
      <c r="H32" s="68" t="s">
        <v>80</v>
      </c>
      <c r="I32" s="54"/>
      <c r="J32" s="54"/>
      <c r="K32" s="54"/>
      <c r="L32" s="54"/>
      <c r="M32" s="54"/>
      <c r="N32" s="54"/>
      <c r="O32" s="61"/>
      <c r="P32" s="69"/>
    </row>
    <row r="33" spans="8:16" x14ac:dyDescent="0.25">
      <c r="H33" s="65" t="s">
        <v>97</v>
      </c>
      <c r="I33" s="47"/>
      <c r="J33" s="47"/>
      <c r="K33" s="47"/>
      <c r="L33" s="47"/>
      <c r="M33" s="47"/>
      <c r="N33" s="47"/>
      <c r="O33" s="47"/>
      <c r="P33" s="70"/>
    </row>
    <row r="34" spans="8:16" x14ac:dyDescent="0.25">
      <c r="H34" s="67" t="s">
        <v>81</v>
      </c>
      <c r="I34" s="53"/>
      <c r="J34" s="53"/>
      <c r="K34" s="53"/>
      <c r="L34" s="53"/>
      <c r="M34" s="53"/>
      <c r="N34" s="53"/>
      <c r="O34" s="60"/>
      <c r="P34" s="26"/>
    </row>
    <row r="35" spans="8:16" ht="30.75" thickBot="1" x14ac:dyDescent="0.3">
      <c r="H35" s="68" t="s">
        <v>82</v>
      </c>
      <c r="I35" s="54"/>
      <c r="J35" s="54"/>
      <c r="K35" s="54"/>
      <c r="L35" s="54"/>
      <c r="M35" s="54"/>
      <c r="N35" s="54"/>
      <c r="O35" s="61"/>
      <c r="P35" s="69"/>
    </row>
    <row r="36" spans="8:16" s="85" customFormat="1" ht="21.75" customHeight="1" thickBot="1" x14ac:dyDescent="0.3">
      <c r="H36" s="86" t="s">
        <v>95</v>
      </c>
      <c r="I36" s="87"/>
      <c r="J36" s="87"/>
      <c r="K36" s="87"/>
      <c r="L36" s="87"/>
      <c r="M36" s="87"/>
      <c r="N36" s="87"/>
      <c r="O36" s="87"/>
      <c r="P36" s="88"/>
    </row>
    <row r="37" spans="8:16" x14ac:dyDescent="0.25">
      <c r="H37" s="65" t="s">
        <v>96</v>
      </c>
      <c r="I37" s="47"/>
      <c r="J37" s="47"/>
      <c r="K37" s="47"/>
      <c r="L37" s="47"/>
      <c r="M37" s="47"/>
      <c r="N37" s="47"/>
      <c r="O37" s="48"/>
      <c r="P37" s="71"/>
    </row>
    <row r="38" spans="8:16" ht="30" x14ac:dyDescent="0.25">
      <c r="H38" s="67" t="s">
        <v>83</v>
      </c>
      <c r="I38" s="53"/>
      <c r="J38" s="53"/>
      <c r="K38" s="53"/>
      <c r="L38" s="53"/>
      <c r="M38" s="53"/>
      <c r="N38" s="53"/>
      <c r="O38" s="60"/>
      <c r="P38" s="26"/>
    </row>
    <row r="39" spans="8:16" x14ac:dyDescent="0.25">
      <c r="H39" s="68" t="s">
        <v>84</v>
      </c>
      <c r="I39" s="54"/>
      <c r="J39" s="54"/>
      <c r="K39" s="54"/>
      <c r="L39" s="54"/>
      <c r="M39" s="54"/>
      <c r="N39" s="54"/>
      <c r="O39" s="61"/>
      <c r="P39" s="69"/>
    </row>
    <row r="40" spans="8:16" x14ac:dyDescent="0.25">
      <c r="H40" s="65" t="s">
        <v>94</v>
      </c>
      <c r="I40" s="47"/>
      <c r="J40" s="47"/>
      <c r="K40" s="47"/>
      <c r="L40" s="47"/>
      <c r="M40" s="47"/>
      <c r="N40" s="47"/>
      <c r="O40" s="48"/>
      <c r="P40" s="71"/>
    </row>
    <row r="41" spans="8:16" ht="30.75" thickBot="1" x14ac:dyDescent="0.3">
      <c r="H41" s="72" t="s">
        <v>85</v>
      </c>
      <c r="I41" s="51"/>
      <c r="J41" s="51"/>
      <c r="K41" s="51"/>
      <c r="L41" s="51"/>
      <c r="M41" s="51"/>
      <c r="N41" s="51"/>
      <c r="O41" s="52"/>
      <c r="P41" s="9"/>
    </row>
    <row r="42" spans="8:16" s="85" customFormat="1" ht="21.75" customHeight="1" thickBot="1" x14ac:dyDescent="0.3">
      <c r="H42" s="86" t="s">
        <v>92</v>
      </c>
      <c r="I42" s="87"/>
      <c r="J42" s="87"/>
      <c r="K42" s="87"/>
      <c r="L42" s="87"/>
      <c r="M42" s="87"/>
      <c r="N42" s="87"/>
      <c r="O42" s="87"/>
      <c r="P42" s="88"/>
    </row>
    <row r="43" spans="8:16" x14ac:dyDescent="0.25">
      <c r="H43" s="65" t="s">
        <v>93</v>
      </c>
      <c r="I43" s="47"/>
      <c r="J43" s="47"/>
      <c r="K43" s="47"/>
      <c r="L43" s="47"/>
      <c r="M43" s="47"/>
      <c r="N43" s="47"/>
      <c r="O43" s="48"/>
      <c r="P43" s="71"/>
    </row>
    <row r="44" spans="8:16" x14ac:dyDescent="0.25">
      <c r="H44" s="67" t="s">
        <v>86</v>
      </c>
      <c r="I44" s="53"/>
      <c r="J44" s="53"/>
      <c r="K44" s="53"/>
      <c r="L44" s="53"/>
      <c r="M44" s="53"/>
      <c r="N44" s="53"/>
      <c r="O44" s="60"/>
      <c r="P44" s="26"/>
    </row>
    <row r="45" spans="8:16" x14ac:dyDescent="0.25">
      <c r="H45" s="77" t="s">
        <v>87</v>
      </c>
      <c r="I45" s="62"/>
      <c r="J45" s="62"/>
      <c r="K45" s="62"/>
      <c r="L45" s="62"/>
      <c r="M45" s="62"/>
      <c r="N45" s="62"/>
      <c r="O45" s="63"/>
      <c r="P45" s="78"/>
    </row>
    <row r="46" spans="8:16" x14ac:dyDescent="0.25">
      <c r="H46" s="77" t="s">
        <v>88</v>
      </c>
      <c r="I46" s="62"/>
      <c r="J46" s="62"/>
      <c r="K46" s="62"/>
      <c r="L46" s="62"/>
      <c r="M46" s="62"/>
      <c r="N46" s="62"/>
      <c r="O46" s="63"/>
      <c r="P46" s="78"/>
    </row>
    <row r="47" spans="8:16" x14ac:dyDescent="0.25">
      <c r="H47" s="68" t="s">
        <v>89</v>
      </c>
      <c r="I47" s="54"/>
      <c r="J47" s="54"/>
      <c r="K47" s="54"/>
      <c r="L47" s="54"/>
      <c r="M47" s="54"/>
      <c r="N47" s="54"/>
      <c r="O47" s="61"/>
      <c r="P47" s="69"/>
    </row>
    <row r="48" spans="8:16" x14ac:dyDescent="0.25">
      <c r="H48" s="65" t="s">
        <v>91</v>
      </c>
      <c r="I48" s="47"/>
      <c r="J48" s="47"/>
      <c r="K48" s="47"/>
      <c r="L48" s="47"/>
      <c r="M48" s="47"/>
      <c r="N48" s="47"/>
      <c r="O48" s="48"/>
      <c r="P48" s="71"/>
    </row>
    <row r="49" spans="8:16" ht="30.75" thickBot="1" x14ac:dyDescent="0.3">
      <c r="H49" s="79" t="s">
        <v>90</v>
      </c>
      <c r="I49" s="80"/>
      <c r="J49" s="80"/>
      <c r="K49" s="80"/>
      <c r="L49" s="80"/>
      <c r="M49" s="80"/>
      <c r="N49" s="80"/>
      <c r="O49" s="81"/>
      <c r="P49" s="12"/>
    </row>
  </sheetData>
  <mergeCells count="1">
    <mergeCell ref="H6:P6"/>
  </mergeCells>
  <phoneticPr fontId="19" type="noConversion"/>
  <printOptions horizontalCentered="1"/>
  <pageMargins left="0.28999999999999998" right="0.28999999999999998" top="0.48" bottom="0.74803149606299213" header="0.31496062992125984" footer="0.31496062992125984"/>
  <pageSetup paperSize="9" scale="6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H6:Q54"/>
  <sheetViews>
    <sheetView showGridLines="0" topLeftCell="F4"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96" t="s">
        <v>77</v>
      </c>
      <c r="I6" s="296"/>
      <c r="J6" s="296"/>
      <c r="K6" s="296"/>
      <c r="L6" s="296"/>
      <c r="M6" s="296"/>
      <c r="N6" s="296"/>
      <c r="O6" s="296"/>
      <c r="P6" s="296"/>
    </row>
    <row r="8" spans="8:16" ht="15.75" thickBot="1" x14ac:dyDescent="0.3"/>
    <row r="9" spans="8:16" ht="15.75" thickBot="1" x14ac:dyDescent="0.3">
      <c r="H9" s="57" t="s">
        <v>100</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ht="22.5" customHeight="1" thickBot="1" x14ac:dyDescent="0.35">
      <c r="H28" s="89" t="s">
        <v>34</v>
      </c>
      <c r="I28" s="30"/>
      <c r="J28" s="30"/>
      <c r="K28" s="30"/>
      <c r="L28" s="30"/>
      <c r="M28" s="30"/>
      <c r="N28" s="30"/>
      <c r="O28" s="30"/>
      <c r="P28" s="31" t="s">
        <v>35</v>
      </c>
      <c r="Q28" s="64"/>
    </row>
    <row r="29" spans="8:17" ht="22.5" customHeight="1" thickBot="1" x14ac:dyDescent="0.3">
      <c r="H29" s="49" t="s">
        <v>107</v>
      </c>
      <c r="I29" s="50"/>
      <c r="J29" s="50"/>
      <c r="K29" s="50"/>
      <c r="L29" s="50"/>
      <c r="M29" s="50"/>
      <c r="N29" s="50"/>
      <c r="O29" s="50"/>
      <c r="P29" s="43"/>
    </row>
    <row r="30" spans="8:17" x14ac:dyDescent="0.25">
      <c r="H30" s="65" t="s">
        <v>108</v>
      </c>
      <c r="I30" s="47"/>
      <c r="J30" s="47"/>
      <c r="K30" s="47"/>
      <c r="L30" s="47"/>
      <c r="M30" s="47"/>
      <c r="N30" s="47"/>
      <c r="O30" s="48"/>
      <c r="P30" s="66"/>
    </row>
    <row r="31" spans="8:17" ht="30" x14ac:dyDescent="0.25">
      <c r="H31" s="67" t="s">
        <v>102</v>
      </c>
      <c r="I31" s="53"/>
      <c r="J31" s="53"/>
      <c r="K31" s="53"/>
      <c r="L31" s="53"/>
      <c r="M31" s="53"/>
      <c r="N31" s="53"/>
      <c r="O31" s="60"/>
      <c r="P31" s="26"/>
    </row>
    <row r="32" spans="8:17" x14ac:dyDescent="0.25">
      <c r="H32" s="68" t="s">
        <v>101</v>
      </c>
      <c r="I32" s="54"/>
      <c r="J32" s="54"/>
      <c r="K32" s="54"/>
      <c r="L32" s="54"/>
      <c r="M32" s="54"/>
      <c r="N32" s="54"/>
      <c r="O32" s="61"/>
      <c r="P32" s="69"/>
    </row>
    <row r="33" spans="8:16" x14ac:dyDescent="0.25">
      <c r="H33" s="65" t="s">
        <v>109</v>
      </c>
      <c r="I33" s="47"/>
      <c r="J33" s="47"/>
      <c r="K33" s="47"/>
      <c r="L33" s="47"/>
      <c r="M33" s="47"/>
      <c r="N33" s="47"/>
      <c r="O33" s="47"/>
      <c r="P33" s="70"/>
    </row>
    <row r="34" spans="8:16" x14ac:dyDescent="0.25">
      <c r="H34" s="67" t="s">
        <v>119</v>
      </c>
      <c r="I34" s="53"/>
      <c r="J34" s="53"/>
      <c r="K34" s="53"/>
      <c r="L34" s="53"/>
      <c r="M34" s="53"/>
      <c r="N34" s="53"/>
      <c r="O34" s="60"/>
      <c r="P34" s="26"/>
    </row>
    <row r="35" spans="8:16" ht="30" x14ac:dyDescent="0.25">
      <c r="H35" s="68" t="s">
        <v>103</v>
      </c>
      <c r="I35" s="54"/>
      <c r="J35" s="54"/>
      <c r="K35" s="54"/>
      <c r="L35" s="54"/>
      <c r="M35" s="54"/>
      <c r="N35" s="54"/>
      <c r="O35" s="61"/>
      <c r="P35" s="69"/>
    </row>
    <row r="36" spans="8:16" x14ac:dyDescent="0.25">
      <c r="H36" s="65" t="s">
        <v>110</v>
      </c>
      <c r="I36" s="47"/>
      <c r="J36" s="47"/>
      <c r="K36" s="47"/>
      <c r="L36" s="47"/>
      <c r="M36" s="47"/>
      <c r="N36" s="47"/>
      <c r="O36" s="47"/>
      <c r="P36" s="70"/>
    </row>
    <row r="37" spans="8:16" x14ac:dyDescent="0.25">
      <c r="H37" s="67" t="s">
        <v>120</v>
      </c>
      <c r="I37" s="53"/>
      <c r="J37" s="53"/>
      <c r="K37" s="53"/>
      <c r="L37" s="53"/>
      <c r="M37" s="53"/>
      <c r="N37" s="53"/>
      <c r="O37" s="60"/>
      <c r="P37" s="26"/>
    </row>
    <row r="38" spans="8:16" x14ac:dyDescent="0.25">
      <c r="H38" s="65" t="s">
        <v>111</v>
      </c>
      <c r="I38" s="47"/>
      <c r="J38" s="47"/>
      <c r="K38" s="47"/>
      <c r="L38" s="47"/>
      <c r="M38" s="47"/>
      <c r="N38" s="47"/>
      <c r="O38" s="47"/>
      <c r="P38" s="70"/>
    </row>
    <row r="39" spans="8:16" x14ac:dyDescent="0.25">
      <c r="H39" s="67" t="s">
        <v>121</v>
      </c>
      <c r="I39" s="53"/>
      <c r="J39" s="53"/>
      <c r="K39" s="53"/>
      <c r="L39" s="53"/>
      <c r="M39" s="53"/>
      <c r="N39" s="53"/>
      <c r="O39" s="60"/>
      <c r="P39" s="26"/>
    </row>
    <row r="40" spans="8:16" x14ac:dyDescent="0.25">
      <c r="H40" s="65" t="s">
        <v>112</v>
      </c>
      <c r="I40" s="47"/>
      <c r="J40" s="47"/>
      <c r="K40" s="47"/>
      <c r="L40" s="47"/>
      <c r="M40" s="47"/>
      <c r="N40" s="47"/>
      <c r="O40" s="47"/>
      <c r="P40" s="70"/>
    </row>
    <row r="41" spans="8:16" ht="15.75" thickBot="1" x14ac:dyDescent="0.3">
      <c r="H41" s="67" t="s">
        <v>122</v>
      </c>
      <c r="I41" s="53"/>
      <c r="J41" s="53"/>
      <c r="K41" s="53"/>
      <c r="L41" s="53"/>
      <c r="M41" s="53"/>
      <c r="N41" s="53"/>
      <c r="O41" s="60"/>
      <c r="P41" s="26"/>
    </row>
    <row r="42" spans="8:16" ht="22.5" customHeight="1" thickBot="1" x14ac:dyDescent="0.3">
      <c r="H42" s="49" t="s">
        <v>113</v>
      </c>
      <c r="I42" s="50"/>
      <c r="J42" s="50"/>
      <c r="K42" s="50"/>
      <c r="L42" s="50"/>
      <c r="M42" s="50"/>
      <c r="N42" s="50"/>
      <c r="O42" s="50"/>
      <c r="P42" s="43"/>
    </row>
    <row r="43" spans="8:16" x14ac:dyDescent="0.25">
      <c r="H43" s="65" t="s">
        <v>114</v>
      </c>
      <c r="I43" s="47"/>
      <c r="J43" s="47"/>
      <c r="K43" s="47"/>
      <c r="L43" s="47"/>
      <c r="M43" s="47"/>
      <c r="N43" s="47"/>
      <c r="O43" s="48"/>
      <c r="P43" s="71"/>
    </row>
    <row r="44" spans="8:16" x14ac:dyDescent="0.25">
      <c r="H44" s="67" t="s">
        <v>123</v>
      </c>
      <c r="I44" s="53"/>
      <c r="J44" s="53"/>
      <c r="K44" s="53"/>
      <c r="L44" s="53"/>
      <c r="M44" s="53"/>
      <c r="N44" s="53"/>
      <c r="O44" s="60"/>
      <c r="P44" s="9"/>
    </row>
    <row r="45" spans="8:16" x14ac:dyDescent="0.25">
      <c r="H45" s="65" t="s">
        <v>115</v>
      </c>
      <c r="I45" s="47"/>
      <c r="J45" s="47"/>
      <c r="K45" s="47"/>
      <c r="L45" s="47"/>
      <c r="M45" s="47"/>
      <c r="N45" s="47"/>
      <c r="O45" s="48"/>
      <c r="P45" s="71"/>
    </row>
    <row r="46" spans="8:16" x14ac:dyDescent="0.25">
      <c r="H46" s="72" t="s">
        <v>104</v>
      </c>
      <c r="I46" s="51"/>
      <c r="J46" s="51"/>
      <c r="K46" s="51"/>
      <c r="L46" s="51"/>
      <c r="M46" s="51"/>
      <c r="N46" s="51"/>
      <c r="O46" s="52"/>
      <c r="P46" s="9"/>
    </row>
    <row r="47" spans="8:16" x14ac:dyDescent="0.25">
      <c r="H47" s="65" t="s">
        <v>116</v>
      </c>
      <c r="I47" s="47"/>
      <c r="J47" s="47"/>
      <c r="K47" s="47"/>
      <c r="L47" s="47"/>
      <c r="M47" s="47"/>
      <c r="N47" s="47"/>
      <c r="O47" s="48"/>
      <c r="P47" s="71"/>
    </row>
    <row r="48" spans="8:16" ht="30.75" thickBot="1" x14ac:dyDescent="0.3">
      <c r="H48" s="72" t="s">
        <v>124</v>
      </c>
      <c r="I48" s="51"/>
      <c r="J48" s="51"/>
      <c r="K48" s="51"/>
      <c r="L48" s="51"/>
      <c r="M48" s="51"/>
      <c r="N48" s="51"/>
      <c r="O48" s="52"/>
      <c r="P48" s="9"/>
    </row>
    <row r="49" spans="8:16" ht="22.5" customHeight="1" thickBot="1" x14ac:dyDescent="0.3">
      <c r="H49" s="49" t="s">
        <v>117</v>
      </c>
      <c r="I49" s="50"/>
      <c r="J49" s="50"/>
      <c r="K49" s="50"/>
      <c r="L49" s="50"/>
      <c r="M49" s="50"/>
      <c r="N49" s="50"/>
      <c r="O49" s="50"/>
      <c r="P49" s="43"/>
    </row>
    <row r="50" spans="8:16" x14ac:dyDescent="0.25">
      <c r="H50" s="65" t="s">
        <v>105</v>
      </c>
      <c r="I50" s="47"/>
      <c r="J50" s="47"/>
      <c r="K50" s="47"/>
      <c r="L50" s="47"/>
      <c r="M50" s="47"/>
      <c r="N50" s="47"/>
      <c r="O50" s="48"/>
      <c r="P50" s="71"/>
    </row>
    <row r="51" spans="8:16" ht="30" x14ac:dyDescent="0.25">
      <c r="H51" s="67" t="s">
        <v>125</v>
      </c>
      <c r="I51" s="53"/>
      <c r="J51" s="53"/>
      <c r="K51" s="53"/>
      <c r="L51" s="53"/>
      <c r="M51" s="53"/>
      <c r="N51" s="53"/>
      <c r="O51" s="60"/>
      <c r="P51" s="9"/>
    </row>
    <row r="52" spans="8:16" x14ac:dyDescent="0.25">
      <c r="H52" s="65" t="s">
        <v>118</v>
      </c>
      <c r="I52" s="47"/>
      <c r="J52" s="47"/>
      <c r="K52" s="47"/>
      <c r="L52" s="47"/>
      <c r="M52" s="47"/>
      <c r="N52" s="47"/>
      <c r="O52" s="48"/>
      <c r="P52" s="71"/>
    </row>
    <row r="53" spans="8:16" x14ac:dyDescent="0.25">
      <c r="H53" s="67" t="s">
        <v>126</v>
      </c>
      <c r="I53" s="53"/>
      <c r="J53" s="53"/>
      <c r="K53" s="53"/>
      <c r="L53" s="53"/>
      <c r="M53" s="53"/>
      <c r="N53" s="53"/>
      <c r="O53" s="60"/>
      <c r="P53" s="26"/>
    </row>
    <row r="54" spans="8:16" ht="30.75" thickBot="1" x14ac:dyDescent="0.3">
      <c r="H54" s="73" t="s">
        <v>106</v>
      </c>
      <c r="I54" s="74"/>
      <c r="J54" s="74"/>
      <c r="K54" s="74"/>
      <c r="L54" s="74"/>
      <c r="M54" s="74"/>
      <c r="N54" s="74"/>
      <c r="O54" s="75"/>
      <c r="P54" s="76"/>
    </row>
  </sheetData>
  <mergeCells count="1">
    <mergeCell ref="H6:P6"/>
  </mergeCells>
  <phoneticPr fontId="19" type="noConversion"/>
  <printOptions horizontalCentered="1"/>
  <pageMargins left="0.24" right="0.24" top="0.41"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C5:N28"/>
  <sheetViews>
    <sheetView showGridLines="0" topLeftCell="B15" zoomScale="70" zoomScaleNormal="70" workbookViewId="0">
      <selection activeCell="H32" sqref="H32"/>
    </sheetView>
  </sheetViews>
  <sheetFormatPr defaultColWidth="9.140625" defaultRowHeight="15" x14ac:dyDescent="0.25"/>
  <cols>
    <col min="1" max="3" width="9.140625" style="95"/>
    <col min="4" max="4" width="13.28515625" style="95" customWidth="1"/>
    <col min="5" max="5" width="17.85546875" style="95" customWidth="1"/>
    <col min="6" max="6" width="49.85546875" style="95" customWidth="1"/>
    <col min="7" max="7" width="23.7109375" style="95" customWidth="1"/>
    <col min="8" max="8" width="49.85546875" style="95" customWidth="1"/>
    <col min="9" max="9" width="17.5703125" style="95" customWidth="1"/>
    <col min="10" max="10" width="16" style="95" customWidth="1"/>
    <col min="11" max="11" width="41.28515625" style="95" customWidth="1"/>
    <col min="12" max="16384" width="9.140625" style="95"/>
  </cols>
  <sheetData>
    <row r="5" spans="3:14" x14ac:dyDescent="0.25">
      <c r="C5" s="95" t="s">
        <v>141</v>
      </c>
    </row>
    <row r="9" spans="3:14" ht="15.75" thickBot="1" x14ac:dyDescent="0.3"/>
    <row r="10" spans="3:14" ht="69" customHeight="1" thickBot="1" x14ac:dyDescent="0.3">
      <c r="D10" s="115" t="s">
        <v>136</v>
      </c>
      <c r="E10" s="116"/>
      <c r="F10" s="116"/>
      <c r="G10" s="116"/>
      <c r="H10" s="116"/>
      <c r="I10" s="116"/>
      <c r="J10" s="116"/>
      <c r="K10" s="117"/>
      <c r="N10" s="112"/>
    </row>
    <row r="11" spans="3:14" customFormat="1" ht="63.75" customHeight="1" thickBot="1" x14ac:dyDescent="0.3">
      <c r="D11" s="128" t="s">
        <v>139</v>
      </c>
      <c r="E11" s="4"/>
      <c r="F11" s="6"/>
      <c r="G11" s="127" t="s">
        <v>152</v>
      </c>
      <c r="H11" s="106">
        <v>30</v>
      </c>
      <c r="I11" s="102" t="s">
        <v>127</v>
      </c>
      <c r="J11" s="5"/>
      <c r="K11" s="6"/>
    </row>
    <row r="12" spans="3:14" customFormat="1" ht="59.25" customHeight="1" thickBot="1" x14ac:dyDescent="0.3">
      <c r="D12" s="128" t="s">
        <v>140</v>
      </c>
      <c r="E12" s="4"/>
      <c r="F12" s="5"/>
      <c r="G12" s="5"/>
      <c r="H12" s="5"/>
      <c r="I12" s="5"/>
      <c r="J12" s="5"/>
      <c r="K12" s="6"/>
    </row>
    <row r="13" spans="3:14" ht="67.5" customHeight="1" x14ac:dyDescent="0.25">
      <c r="D13" s="306" t="s">
        <v>128</v>
      </c>
      <c r="E13" s="119" t="s">
        <v>142</v>
      </c>
      <c r="F13" s="120"/>
      <c r="G13" s="121" t="s">
        <v>143</v>
      </c>
      <c r="H13" s="121" t="s">
        <v>153</v>
      </c>
      <c r="I13" s="121" t="s">
        <v>144</v>
      </c>
      <c r="J13" s="121" t="s">
        <v>145</v>
      </c>
      <c r="K13" s="122" t="s">
        <v>146</v>
      </c>
    </row>
    <row r="14" spans="3:14" ht="37.5" customHeight="1" x14ac:dyDescent="0.25">
      <c r="D14" s="307"/>
      <c r="E14" s="126" t="s">
        <v>130</v>
      </c>
      <c r="F14" s="97"/>
      <c r="G14" s="97"/>
      <c r="H14" s="104"/>
      <c r="I14" s="97"/>
      <c r="J14" s="103">
        <v>5</v>
      </c>
      <c r="K14" s="96"/>
    </row>
    <row r="15" spans="3:14" ht="33" customHeight="1" x14ac:dyDescent="0.25">
      <c r="D15" s="307"/>
      <c r="E15" s="126" t="s">
        <v>131</v>
      </c>
      <c r="F15" s="97"/>
      <c r="G15" s="97"/>
      <c r="H15" s="104"/>
      <c r="I15" s="97"/>
      <c r="J15" s="103">
        <v>5</v>
      </c>
      <c r="K15" s="96"/>
    </row>
    <row r="16" spans="3:14" ht="33.75" customHeight="1" x14ac:dyDescent="0.25">
      <c r="D16" s="307"/>
      <c r="E16" s="126" t="s">
        <v>132</v>
      </c>
      <c r="F16" s="97"/>
      <c r="G16" s="97"/>
      <c r="H16" s="104"/>
      <c r="I16" s="97"/>
      <c r="J16" s="103">
        <v>5</v>
      </c>
      <c r="K16" s="96"/>
    </row>
    <row r="17" spans="4:11" ht="35.25" customHeight="1" x14ac:dyDescent="0.25">
      <c r="D17" s="307"/>
      <c r="E17" s="126" t="s">
        <v>133</v>
      </c>
      <c r="F17" s="97"/>
      <c r="G17" s="97"/>
      <c r="H17" s="104"/>
      <c r="I17" s="97"/>
      <c r="J17" s="103">
        <v>5</v>
      </c>
      <c r="K17" s="96"/>
    </row>
    <row r="18" spans="4:11" ht="36" customHeight="1" x14ac:dyDescent="0.25">
      <c r="D18" s="308"/>
      <c r="E18" s="126" t="s">
        <v>134</v>
      </c>
      <c r="F18" s="96"/>
      <c r="G18" s="96"/>
      <c r="H18" s="104"/>
      <c r="I18" s="96"/>
      <c r="J18" s="103">
        <v>10</v>
      </c>
      <c r="K18" s="96"/>
    </row>
    <row r="19" spans="4:11" ht="36" customHeight="1" x14ac:dyDescent="0.25">
      <c r="D19" s="108"/>
      <c r="E19" s="109"/>
      <c r="F19" s="109"/>
      <c r="G19" s="109"/>
      <c r="H19" s="109"/>
      <c r="I19" s="110" t="s">
        <v>137</v>
      </c>
      <c r="J19" s="111">
        <f>SUM(J14:J18)</f>
        <v>30</v>
      </c>
      <c r="K19"/>
    </row>
    <row r="20" spans="4:11" ht="70.5" customHeight="1" x14ac:dyDescent="0.25">
      <c r="D20" s="309" t="s">
        <v>129</v>
      </c>
      <c r="E20" s="123" t="s">
        <v>147</v>
      </c>
      <c r="F20" s="124"/>
      <c r="G20" s="125" t="s">
        <v>148</v>
      </c>
      <c r="H20" s="125" t="s">
        <v>149</v>
      </c>
      <c r="I20"/>
      <c r="J20"/>
      <c r="K20"/>
    </row>
    <row r="21" spans="4:11" ht="46.5" customHeight="1" x14ac:dyDescent="0.25">
      <c r="D21" s="309"/>
      <c r="E21" s="126" t="s">
        <v>130</v>
      </c>
      <c r="F21" s="96"/>
      <c r="G21" s="107">
        <v>0.5</v>
      </c>
      <c r="H21" s="105">
        <f>IF(AND(G21&gt;0,J14&gt;0),(G21*J14),0)</f>
        <v>2.5</v>
      </c>
      <c r="I21"/>
      <c r="J21"/>
      <c r="K21"/>
    </row>
    <row r="22" spans="4:11" ht="33.75" customHeight="1" x14ac:dyDescent="0.25">
      <c r="D22" s="309"/>
      <c r="E22" s="126" t="s">
        <v>131</v>
      </c>
      <c r="F22" s="96"/>
      <c r="G22" s="107">
        <v>0.5</v>
      </c>
      <c r="H22" s="105">
        <f>IF(AND(G22&gt;0,J15&gt;0),(G22*J15),0)</f>
        <v>2.5</v>
      </c>
      <c r="I22"/>
      <c r="J22"/>
      <c r="K22"/>
    </row>
    <row r="23" spans="4:11" ht="33.75" customHeight="1" x14ac:dyDescent="0.25">
      <c r="D23" s="309"/>
      <c r="E23" s="126" t="s">
        <v>132</v>
      </c>
      <c r="F23" s="96"/>
      <c r="G23" s="107">
        <v>0.5</v>
      </c>
      <c r="H23" s="105">
        <f>IF(AND(G23&gt;0,J16&gt;0),(G23*J16),0)</f>
        <v>2.5</v>
      </c>
      <c r="I23"/>
      <c r="J23"/>
      <c r="K23"/>
    </row>
    <row r="24" spans="4:11" ht="49.5" customHeight="1" x14ac:dyDescent="0.25">
      <c r="D24" s="309"/>
      <c r="E24" s="126" t="s">
        <v>133</v>
      </c>
      <c r="F24" s="96"/>
      <c r="G24" s="107">
        <v>0.5</v>
      </c>
      <c r="H24" s="105">
        <f>IF(AND(G24&gt;0,J17&gt;0),(G24*J17),0)</f>
        <v>2.5</v>
      </c>
      <c r="I24"/>
      <c r="J24"/>
      <c r="K24"/>
    </row>
    <row r="25" spans="4:11" ht="43.5" customHeight="1" x14ac:dyDescent="0.25">
      <c r="D25" s="309"/>
      <c r="E25" s="126" t="s">
        <v>134</v>
      </c>
      <c r="F25" s="96"/>
      <c r="G25" s="107">
        <v>0.5</v>
      </c>
      <c r="H25" s="105">
        <f>IF(AND(G25&gt;0,J18&gt;0),(G25*J18),0)</f>
        <v>5</v>
      </c>
      <c r="I25"/>
      <c r="J25"/>
      <c r="K25"/>
    </row>
    <row r="26" spans="4:11" ht="36" customHeight="1" thickBot="1" x14ac:dyDescent="0.3">
      <c r="D26" s="108"/>
      <c r="E26" s="109"/>
      <c r="F26" s="109"/>
      <c r="G26" s="110" t="s">
        <v>138</v>
      </c>
      <c r="H26" s="118">
        <f>SUM(H21:H25)</f>
        <v>15</v>
      </c>
      <c r="I26"/>
      <c r="J26"/>
      <c r="K26"/>
    </row>
    <row r="27" spans="4:11" ht="58.5" customHeight="1" x14ac:dyDescent="0.25">
      <c r="D27" s="310" t="s">
        <v>135</v>
      </c>
      <c r="E27" s="132" t="s">
        <v>156</v>
      </c>
      <c r="F27" s="125" t="s">
        <v>150</v>
      </c>
      <c r="G27" s="125" t="s">
        <v>151</v>
      </c>
      <c r="H27"/>
      <c r="I27"/>
      <c r="J27"/>
      <c r="K27"/>
    </row>
    <row r="28" spans="4:11" ht="48" customHeight="1" x14ac:dyDescent="0.25">
      <c r="D28" s="311"/>
      <c r="E28" s="98"/>
      <c r="F28" s="113">
        <f>$H$26</f>
        <v>15</v>
      </c>
      <c r="G28" s="114">
        <f>IF(AND(H26&gt;0,H11&gt;0),($H$26/$H$11),0)</f>
        <v>0.5</v>
      </c>
      <c r="H28"/>
      <c r="I28"/>
      <c r="J28"/>
      <c r="K28"/>
    </row>
  </sheetData>
  <mergeCells count="3">
    <mergeCell ref="D13:D18"/>
    <mergeCell ref="D20:D25"/>
    <mergeCell ref="D27:D28"/>
  </mergeCells>
  <phoneticPr fontId="19" type="noConversion"/>
  <printOptions horizontalCentered="1"/>
  <pageMargins left="0.2" right="0.19" top="0.26" bottom="0.42" header="0.17" footer="0.17"/>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C5:N24"/>
  <sheetViews>
    <sheetView showGridLines="0" view="pageBreakPreview" topLeftCell="A10" zoomScale="80" zoomScaleNormal="70" zoomScaleSheetLayoutView="80"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43.57031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33" t="s">
        <v>184</v>
      </c>
      <c r="G12" s="333"/>
      <c r="H12" s="333"/>
      <c r="I12" s="333"/>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18" t="s">
        <v>229</v>
      </c>
      <c r="G14" s="319"/>
      <c r="H14" s="319"/>
      <c r="I14" s="320"/>
      <c r="J14" s="180" t="s">
        <v>176</v>
      </c>
      <c r="K14" s="181">
        <v>0</v>
      </c>
    </row>
    <row r="15" spans="3:14" ht="76.5" customHeight="1" thickBot="1" x14ac:dyDescent="0.3">
      <c r="D15" s="321" t="s">
        <v>128</v>
      </c>
      <c r="E15" s="324" t="s">
        <v>142</v>
      </c>
      <c r="F15" s="325"/>
      <c r="G15" s="182" t="s">
        <v>171</v>
      </c>
      <c r="H15" s="183" t="s">
        <v>143</v>
      </c>
      <c r="I15" s="183" t="s">
        <v>153</v>
      </c>
      <c r="J15" s="183" t="s">
        <v>144</v>
      </c>
      <c r="K15" s="184" t="s">
        <v>145</v>
      </c>
    </row>
    <row r="16" spans="3:14" ht="102.75" customHeight="1" x14ac:dyDescent="0.5">
      <c r="D16" s="322"/>
      <c r="E16" s="222" t="s">
        <v>205</v>
      </c>
      <c r="F16" s="224" t="s">
        <v>211</v>
      </c>
      <c r="G16" s="224" t="s">
        <v>228</v>
      </c>
      <c r="H16" s="225" t="s">
        <v>247</v>
      </c>
      <c r="I16" s="278" t="s">
        <v>264</v>
      </c>
      <c r="J16" s="223">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thickBot="1" x14ac:dyDescent="0.3">
      <c r="D19" s="321" t="s">
        <v>129</v>
      </c>
      <c r="E19" s="195" t="s">
        <v>147</v>
      </c>
      <c r="F19" s="196"/>
      <c r="G19" s="196"/>
      <c r="H19" s="196"/>
      <c r="I19" s="197" t="s">
        <v>148</v>
      </c>
      <c r="J19" s="198" t="s">
        <v>154</v>
      </c>
      <c r="K19" s="199"/>
    </row>
    <row r="20" spans="4:11" ht="71.25" customHeight="1" x14ac:dyDescent="0.35">
      <c r="D20" s="322"/>
      <c r="E20" s="222" t="s">
        <v>205</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8:K8"/>
    <mergeCell ref="D9:E9"/>
    <mergeCell ref="F9:I9"/>
    <mergeCell ref="J9:K9"/>
    <mergeCell ref="D10:E10"/>
    <mergeCell ref="F10:I10"/>
    <mergeCell ref="D11:E11"/>
    <mergeCell ref="F11:I11"/>
    <mergeCell ref="D12:E12"/>
    <mergeCell ref="F12:I12"/>
    <mergeCell ref="D13:E13"/>
    <mergeCell ref="F13:I13"/>
    <mergeCell ref="F23:H23"/>
    <mergeCell ref="I23:J23"/>
    <mergeCell ref="D14:E14"/>
    <mergeCell ref="F14:I14"/>
    <mergeCell ref="D15:D17"/>
    <mergeCell ref="E15:F15"/>
    <mergeCell ref="D19:D21"/>
    <mergeCell ref="F20:H20"/>
  </mergeCells>
  <printOptions horizontalCentered="1"/>
  <pageMargins left="0.19685039370078741" right="0.19685039370078741" top="0.35433070866141736" bottom="0.31496062992125984" header="0.23622047244094491" footer="0.19685039370078741"/>
  <pageSetup paperSize="8"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C5:N24"/>
  <sheetViews>
    <sheetView showGridLines="0" view="pageBreakPreview" topLeftCell="C13" zoomScale="91" zoomScaleNormal="70" zoomScaleSheetLayoutView="91" workbookViewId="0">
      <selection activeCell="G16" sqref="G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33" t="s">
        <v>184</v>
      </c>
      <c r="G12" s="333"/>
      <c r="H12" s="333"/>
      <c r="I12" s="333"/>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18" t="s">
        <v>248</v>
      </c>
      <c r="G14" s="319"/>
      <c r="H14" s="319"/>
      <c r="I14" s="32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25.25" customHeight="1" x14ac:dyDescent="0.35">
      <c r="D16" s="322"/>
      <c r="E16" s="246" t="s">
        <v>206</v>
      </c>
      <c r="F16" s="247" t="s">
        <v>265</v>
      </c>
      <c r="G16" s="248" t="s">
        <v>227</v>
      </c>
      <c r="H16" s="226" t="s">
        <v>207</v>
      </c>
      <c r="I16" s="262" t="s">
        <v>249</v>
      </c>
      <c r="J16" s="221">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206</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C5:N24"/>
  <sheetViews>
    <sheetView showGridLines="0" view="pageBreakPreview" topLeftCell="E10" zoomScale="91" zoomScaleNormal="70" zoomScaleSheetLayoutView="91" workbookViewId="0">
      <selection activeCell="I16" sqref="I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33" t="s">
        <v>184</v>
      </c>
      <c r="G12" s="333"/>
      <c r="H12" s="333"/>
      <c r="I12" s="333"/>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48" t="s">
        <v>220</v>
      </c>
      <c r="G14" s="349"/>
      <c r="H14" s="349"/>
      <c r="I14" s="35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186" customHeight="1" x14ac:dyDescent="0.45">
      <c r="D16" s="322"/>
      <c r="E16" s="246" t="s">
        <v>250</v>
      </c>
      <c r="F16" s="279" t="s">
        <v>266</v>
      </c>
      <c r="G16" s="250" t="s">
        <v>227</v>
      </c>
      <c r="H16" s="226" t="s">
        <v>267</v>
      </c>
      <c r="I16" s="225" t="s">
        <v>249</v>
      </c>
      <c r="J16" s="221">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250</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C5:N24"/>
  <sheetViews>
    <sheetView showGridLines="0" view="pageBreakPreview" topLeftCell="C10" zoomScale="91" zoomScaleNormal="70" zoomScaleSheetLayoutView="91" workbookViewId="0">
      <selection activeCell="F23" sqref="F23:H23"/>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51" t="s">
        <v>180</v>
      </c>
      <c r="G9" s="351"/>
      <c r="H9" s="351"/>
      <c r="I9" s="351"/>
      <c r="J9" s="343" t="s">
        <v>174</v>
      </c>
      <c r="K9" s="344"/>
      <c r="N9" s="112"/>
    </row>
    <row r="10" spans="3:14" ht="45" customHeight="1" x14ac:dyDescent="0.25">
      <c r="D10" s="345" t="s">
        <v>127</v>
      </c>
      <c r="E10" s="346"/>
      <c r="F10" s="352" t="s">
        <v>181</v>
      </c>
      <c r="G10" s="352"/>
      <c r="H10" s="352"/>
      <c r="I10" s="352"/>
      <c r="J10" s="174" t="s">
        <v>161</v>
      </c>
      <c r="K10" s="175">
        <v>0</v>
      </c>
      <c r="N10" s="112"/>
    </row>
    <row r="11" spans="3:14" ht="42" customHeight="1" x14ac:dyDescent="0.25">
      <c r="D11" s="330" t="s">
        <v>168</v>
      </c>
      <c r="E11" s="331"/>
      <c r="F11" s="353" t="s">
        <v>183</v>
      </c>
      <c r="G11" s="353"/>
      <c r="H11" s="353"/>
      <c r="I11" s="353"/>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53"/>
      <c r="G13" s="353"/>
      <c r="H13" s="353"/>
      <c r="I13" s="353"/>
      <c r="J13" s="178" t="s">
        <v>175</v>
      </c>
      <c r="K13" s="179">
        <f>AVERAGE(K10:K12)</f>
        <v>0</v>
      </c>
    </row>
    <row r="14" spans="3:14" customFormat="1" ht="59.25" customHeight="1" thickBot="1" x14ac:dyDescent="0.3">
      <c r="D14" s="316" t="s">
        <v>165</v>
      </c>
      <c r="E14" s="317"/>
      <c r="F14" s="355" t="s">
        <v>268</v>
      </c>
      <c r="G14" s="356"/>
      <c r="H14" s="356"/>
      <c r="I14" s="357"/>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78" customHeight="1" x14ac:dyDescent="0.5">
      <c r="D16" s="322"/>
      <c r="E16" s="246" t="s">
        <v>221</v>
      </c>
      <c r="F16" s="249" t="s">
        <v>251</v>
      </c>
      <c r="G16" s="250" t="s">
        <v>226</v>
      </c>
      <c r="H16" s="225" t="s">
        <v>269</v>
      </c>
      <c r="I16" s="278" t="s">
        <v>264</v>
      </c>
      <c r="J16" s="221">
        <v>44561</v>
      </c>
      <c r="K16" s="220">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57" t="s">
        <v>221</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C5:N24"/>
  <sheetViews>
    <sheetView showGridLines="0" view="pageBreakPreview" topLeftCell="B9" zoomScale="77" zoomScaleNormal="70" zoomScaleSheetLayoutView="77" workbookViewId="0">
      <selection activeCell="E16" sqref="E16:K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58" t="s">
        <v>223</v>
      </c>
      <c r="G14" s="359"/>
      <c r="H14" s="359"/>
      <c r="I14" s="360"/>
      <c r="J14" s="218" t="s">
        <v>176</v>
      </c>
      <c r="K14" s="181">
        <v>0</v>
      </c>
    </row>
    <row r="15" spans="3:14" ht="76.5" customHeight="1" x14ac:dyDescent="0.25">
      <c r="D15" s="321" t="s">
        <v>128</v>
      </c>
      <c r="E15" s="324" t="s">
        <v>142</v>
      </c>
      <c r="F15" s="325"/>
      <c r="G15" s="182" t="s">
        <v>171</v>
      </c>
      <c r="H15" s="183" t="s">
        <v>143</v>
      </c>
      <c r="I15" s="183" t="s">
        <v>153</v>
      </c>
      <c r="J15" s="183" t="s">
        <v>144</v>
      </c>
      <c r="K15" s="184" t="s">
        <v>145</v>
      </c>
    </row>
    <row r="16" spans="3:14" ht="77.25" customHeight="1" x14ac:dyDescent="0.35">
      <c r="D16" s="322"/>
      <c r="E16" s="287" t="s">
        <v>222</v>
      </c>
      <c r="F16" s="288" t="s">
        <v>188</v>
      </c>
      <c r="G16" s="289" t="s">
        <v>226</v>
      </c>
      <c r="H16" s="288" t="s">
        <v>271</v>
      </c>
      <c r="I16" s="290" t="s">
        <v>182</v>
      </c>
      <c r="J16" s="291">
        <v>44561</v>
      </c>
      <c r="K16" s="292">
        <v>100</v>
      </c>
    </row>
    <row r="17" spans="4:11" ht="36" customHeight="1" thickBot="1" x14ac:dyDescent="0.3">
      <c r="D17" s="323"/>
      <c r="E17" s="185"/>
      <c r="F17" s="186"/>
      <c r="G17" s="187"/>
      <c r="H17" s="187"/>
      <c r="I17" s="187"/>
      <c r="J17" s="188" t="s">
        <v>137</v>
      </c>
      <c r="K17" s="189">
        <f>SUM(K16:K16)</f>
        <v>100</v>
      </c>
    </row>
    <row r="18" spans="4:11" ht="16.5" customHeight="1" thickBot="1" x14ac:dyDescent="0.3">
      <c r="D18" s="190"/>
      <c r="E18" s="191"/>
      <c r="F18" s="191"/>
      <c r="G18" s="192"/>
      <c r="H18" s="192"/>
      <c r="I18" s="192"/>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222</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C5:N24"/>
  <sheetViews>
    <sheetView showGridLines="0" view="pageBreakPreview" topLeftCell="E10" zoomScale="91" zoomScaleNormal="70" zoomScaleSheetLayoutView="91" workbookViewId="0">
      <selection activeCell="H16" sqref="H16"/>
    </sheetView>
  </sheetViews>
  <sheetFormatPr defaultColWidth="9.140625" defaultRowHeight="15" x14ac:dyDescent="0.25"/>
  <cols>
    <col min="1" max="3" width="9.140625" style="95"/>
    <col min="4" max="4" width="32" style="95" customWidth="1"/>
    <col min="5" max="5" width="21.42578125" style="95" customWidth="1"/>
    <col min="6" max="6" width="69.5703125" style="95" customWidth="1"/>
    <col min="7" max="7" width="33.28515625" style="95" customWidth="1"/>
    <col min="8" max="8" width="36.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72" t="s">
        <v>173</v>
      </c>
      <c r="E8" s="173" t="s">
        <v>179</v>
      </c>
      <c r="F8" s="337" t="s">
        <v>167</v>
      </c>
      <c r="G8" s="338"/>
      <c r="H8" s="338"/>
      <c r="I8" s="338"/>
      <c r="J8" s="338"/>
      <c r="K8" s="339"/>
      <c r="N8" s="112"/>
    </row>
    <row r="9" spans="3:14" ht="30" x14ac:dyDescent="0.25">
      <c r="D9" s="340" t="s">
        <v>158</v>
      </c>
      <c r="E9" s="341"/>
      <c r="F9" s="342" t="s">
        <v>180</v>
      </c>
      <c r="G9" s="342"/>
      <c r="H9" s="342"/>
      <c r="I9" s="342"/>
      <c r="J9" s="343" t="s">
        <v>174</v>
      </c>
      <c r="K9" s="344"/>
      <c r="N9" s="112"/>
    </row>
    <row r="10" spans="3:14" ht="45" customHeight="1" x14ac:dyDescent="0.25">
      <c r="D10" s="345" t="s">
        <v>127</v>
      </c>
      <c r="E10" s="346"/>
      <c r="F10" s="347" t="s">
        <v>181</v>
      </c>
      <c r="G10" s="347"/>
      <c r="H10" s="347"/>
      <c r="I10" s="347"/>
      <c r="J10" s="174" t="s">
        <v>161</v>
      </c>
      <c r="K10" s="175">
        <v>0</v>
      </c>
      <c r="N10" s="112"/>
    </row>
    <row r="11" spans="3:14" ht="42" customHeight="1" x14ac:dyDescent="0.25">
      <c r="D11" s="330" t="s">
        <v>168</v>
      </c>
      <c r="E11" s="331"/>
      <c r="F11" s="332" t="s">
        <v>183</v>
      </c>
      <c r="G11" s="332"/>
      <c r="H11" s="332"/>
      <c r="I11" s="332"/>
      <c r="J11" s="174" t="s">
        <v>162</v>
      </c>
      <c r="K11" s="176">
        <v>0</v>
      </c>
      <c r="N11" s="112"/>
    </row>
    <row r="12" spans="3:14" customFormat="1" ht="51" customHeight="1" x14ac:dyDescent="0.25">
      <c r="D12" s="330" t="s">
        <v>169</v>
      </c>
      <c r="E12" s="331"/>
      <c r="F12" s="354" t="s">
        <v>187</v>
      </c>
      <c r="G12" s="354"/>
      <c r="H12" s="354"/>
      <c r="I12" s="354"/>
      <c r="J12" s="174">
        <v>0</v>
      </c>
      <c r="K12" s="177">
        <v>0</v>
      </c>
    </row>
    <row r="13" spans="3:14" customFormat="1" ht="39.950000000000003" customHeight="1" x14ac:dyDescent="0.3">
      <c r="D13" s="334" t="s">
        <v>170</v>
      </c>
      <c r="E13" s="335"/>
      <c r="F13" s="336"/>
      <c r="G13" s="336"/>
      <c r="H13" s="336"/>
      <c r="I13" s="336"/>
      <c r="J13" s="178" t="s">
        <v>175</v>
      </c>
      <c r="K13" s="179">
        <f>AVERAGE(K10:K12)</f>
        <v>0</v>
      </c>
    </row>
    <row r="14" spans="3:14" customFormat="1" ht="59.25" customHeight="1" thickBot="1" x14ac:dyDescent="0.3">
      <c r="D14" s="316" t="s">
        <v>165</v>
      </c>
      <c r="E14" s="317"/>
      <c r="F14" s="358" t="s">
        <v>225</v>
      </c>
      <c r="G14" s="359"/>
      <c r="H14" s="359"/>
      <c r="I14" s="360"/>
      <c r="J14" s="218" t="s">
        <v>176</v>
      </c>
      <c r="K14" s="181">
        <v>0</v>
      </c>
    </row>
    <row r="15" spans="3:14" ht="76.5" customHeight="1" thickBot="1" x14ac:dyDescent="0.3">
      <c r="D15" s="321" t="s">
        <v>128</v>
      </c>
      <c r="E15" s="324" t="s">
        <v>142</v>
      </c>
      <c r="F15" s="325"/>
      <c r="G15" s="182" t="s">
        <v>171</v>
      </c>
      <c r="H15" s="183" t="s">
        <v>143</v>
      </c>
      <c r="I15" s="183" t="s">
        <v>153</v>
      </c>
      <c r="J15" s="183" t="s">
        <v>144</v>
      </c>
      <c r="K15" s="184" t="s">
        <v>145</v>
      </c>
    </row>
    <row r="16" spans="3:14" ht="111.75" customHeight="1" x14ac:dyDescent="0.35">
      <c r="D16" s="322"/>
      <c r="E16" s="246" t="s">
        <v>224</v>
      </c>
      <c r="F16" s="266" t="s">
        <v>230</v>
      </c>
      <c r="G16" s="250" t="s">
        <v>226</v>
      </c>
      <c r="H16" s="264" t="s">
        <v>270</v>
      </c>
      <c r="I16" s="219" t="s">
        <v>182</v>
      </c>
      <c r="J16" s="221">
        <v>44561</v>
      </c>
      <c r="K16" s="220">
        <v>100</v>
      </c>
    </row>
    <row r="17" spans="4:11" s="171" customFormat="1" ht="36" customHeight="1" thickBot="1" x14ac:dyDescent="0.3">
      <c r="D17" s="323"/>
      <c r="E17" s="251"/>
      <c r="F17" s="252"/>
      <c r="G17" s="253"/>
      <c r="H17" s="253"/>
      <c r="I17" s="253"/>
      <c r="J17" s="188" t="s">
        <v>137</v>
      </c>
      <c r="K17" s="189">
        <f>SUM(K16:K16)</f>
        <v>100</v>
      </c>
    </row>
    <row r="18" spans="4:11" s="171" customFormat="1" ht="16.5" customHeight="1" thickBot="1" x14ac:dyDescent="0.3">
      <c r="D18" s="254"/>
      <c r="E18" s="255"/>
      <c r="F18" s="255"/>
      <c r="G18" s="256"/>
      <c r="H18" s="256"/>
      <c r="I18" s="256"/>
      <c r="J18" s="193"/>
      <c r="K18" s="194"/>
    </row>
    <row r="19" spans="4:11" ht="61.5" customHeight="1" x14ac:dyDescent="0.25">
      <c r="D19" s="321" t="s">
        <v>129</v>
      </c>
      <c r="E19" s="195" t="s">
        <v>147</v>
      </c>
      <c r="F19" s="196"/>
      <c r="G19" s="196"/>
      <c r="H19" s="196"/>
      <c r="I19" s="197" t="s">
        <v>148</v>
      </c>
      <c r="J19" s="198" t="s">
        <v>154</v>
      </c>
      <c r="K19" s="199"/>
    </row>
    <row r="20" spans="4:11" ht="46.5" customHeight="1" x14ac:dyDescent="0.35">
      <c r="D20" s="322"/>
      <c r="E20" s="246" t="s">
        <v>224</v>
      </c>
      <c r="F20" s="327"/>
      <c r="G20" s="328"/>
      <c r="H20" s="329"/>
      <c r="I20" s="200"/>
      <c r="J20" s="201"/>
      <c r="K20" s="202">
        <f>IF(AND(I20&gt;0,K16&gt;0),(I20*K16),0)</f>
        <v>0</v>
      </c>
    </row>
    <row r="21" spans="4:11" ht="36" customHeight="1" thickBot="1" x14ac:dyDescent="0.3">
      <c r="D21" s="326"/>
      <c r="E21" s="185"/>
      <c r="F21" s="186"/>
      <c r="G21" s="186"/>
      <c r="H21" s="186"/>
      <c r="I21" s="188"/>
      <c r="J21" s="203"/>
      <c r="K21" s="204">
        <f>SUM(K20:K20)</f>
        <v>0</v>
      </c>
    </row>
    <row r="22" spans="4:11" ht="16.5" customHeight="1" thickBot="1" x14ac:dyDescent="0.3">
      <c r="D22" s="205"/>
      <c r="E22" s="191"/>
      <c r="F22" s="191"/>
      <c r="G22" s="191"/>
      <c r="H22" s="191"/>
      <c r="I22" s="206"/>
      <c r="J22" s="207"/>
      <c r="K22" s="208"/>
    </row>
    <row r="23" spans="4:11" ht="84" customHeight="1" x14ac:dyDescent="0.25">
      <c r="D23" s="209" t="s">
        <v>135</v>
      </c>
      <c r="E23" s="210" t="s">
        <v>178</v>
      </c>
      <c r="F23" s="312"/>
      <c r="G23" s="313"/>
      <c r="H23" s="314"/>
      <c r="I23" s="315" t="s">
        <v>155</v>
      </c>
      <c r="J23" s="315"/>
      <c r="K23" s="211">
        <f>K21/100*K14</f>
        <v>0</v>
      </c>
    </row>
    <row r="24" spans="4:11" x14ac:dyDescent="0.25">
      <c r="D24" s="212"/>
      <c r="E24" s="212"/>
      <c r="F24" s="212"/>
      <c r="G24" s="212"/>
      <c r="H24" s="212"/>
      <c r="I24" s="212"/>
      <c r="J24" s="212"/>
      <c r="K24" s="212"/>
    </row>
  </sheetData>
  <mergeCells count="20">
    <mergeCell ref="F23:H23"/>
    <mergeCell ref="I23:J23"/>
    <mergeCell ref="D14:E14"/>
    <mergeCell ref="F14:I14"/>
    <mergeCell ref="D15:D17"/>
    <mergeCell ref="E15:F15"/>
    <mergeCell ref="D19:D21"/>
    <mergeCell ref="F20:H20"/>
    <mergeCell ref="D11:E11"/>
    <mergeCell ref="F11:I11"/>
    <mergeCell ref="D12:E12"/>
    <mergeCell ref="F12:I12"/>
    <mergeCell ref="D13:E13"/>
    <mergeCell ref="F13:I13"/>
    <mergeCell ref="F8:K8"/>
    <mergeCell ref="D9:E9"/>
    <mergeCell ref="F9:I9"/>
    <mergeCell ref="J9:K9"/>
    <mergeCell ref="D10:E10"/>
    <mergeCell ref="F10:I10"/>
  </mergeCells>
  <printOptions horizontalCentered="1"/>
  <pageMargins left="0.19685039370078741" right="0.19685039370078741" top="0.35433070866141736" bottom="0.31496062992125984" header="0.23622047244094491" footer="0.19685039370078741"/>
  <pageSetup paperSize="8"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28</vt:i4>
      </vt:variant>
      <vt:variant>
        <vt:lpstr>Intervalli denominati</vt:lpstr>
      </vt:variant>
      <vt:variant>
        <vt:i4>26</vt:i4>
      </vt:variant>
    </vt:vector>
  </HeadingPairs>
  <TitlesOfParts>
    <vt:vector size="54" baseType="lpstr">
      <vt:lpstr>DIRIGENTI_OLD</vt:lpstr>
      <vt:lpstr>Foglio2</vt:lpstr>
      <vt:lpstr>PERFORMANCE_DIRIGENTI</vt:lpstr>
      <vt:lpstr>A04.1    ob. PO</vt:lpstr>
      <vt:lpstr>A04.2   ob. </vt:lpstr>
      <vt:lpstr>A04.3   ob </vt:lpstr>
      <vt:lpstr>A04.4 ob. </vt:lpstr>
      <vt:lpstr>A04.5 ob.  </vt:lpstr>
      <vt:lpstr>A046 ob.</vt:lpstr>
      <vt:lpstr>A04.7 OB.</vt:lpstr>
      <vt:lpstr>A04.8 ob. </vt:lpstr>
      <vt:lpstr>A04.9 ob. </vt:lpstr>
      <vt:lpstr>A04.10 ob. </vt:lpstr>
      <vt:lpstr>A04.11 ob.</vt:lpstr>
      <vt:lpstr>A04.12 ob. </vt:lpstr>
      <vt:lpstr>A04.13 ob. </vt:lpstr>
      <vt:lpstr>A04.14 ob. </vt:lpstr>
      <vt:lpstr>A04.15 ob. </vt:lpstr>
      <vt:lpstr>GIA 1 </vt:lpstr>
      <vt:lpstr>GIA 2</vt:lpstr>
      <vt:lpstr>GIA 3..</vt:lpstr>
      <vt:lpstr>GIA 4</vt:lpstr>
      <vt:lpstr>GIA 5</vt:lpstr>
      <vt:lpstr>GIA 6</vt:lpstr>
      <vt:lpstr>GIA 7</vt:lpstr>
      <vt:lpstr>GIA 8</vt:lpstr>
      <vt:lpstr>COMPARTO_PO-AP</vt:lpstr>
      <vt:lpstr>CATEGORIA_D</vt:lpstr>
      <vt:lpstr>'A04.1    ob. PO'!Area_stampa</vt:lpstr>
      <vt:lpstr>'A04.10 ob. '!Area_stampa</vt:lpstr>
      <vt:lpstr>'A04.11 ob.'!Area_stampa</vt:lpstr>
      <vt:lpstr>'A04.12 ob. '!Area_stampa</vt:lpstr>
      <vt:lpstr>'A04.13 ob. '!Area_stampa</vt:lpstr>
      <vt:lpstr>'A04.14 ob. '!Area_stampa</vt:lpstr>
      <vt:lpstr>'A04.15 ob. '!Area_stampa</vt:lpstr>
      <vt:lpstr>'A04.2   ob. '!Area_stampa</vt:lpstr>
      <vt:lpstr>'A04.3   ob '!Area_stampa</vt:lpstr>
      <vt:lpstr>'A04.4 ob. '!Area_stampa</vt:lpstr>
      <vt:lpstr>'A04.5 ob.  '!Area_stampa</vt:lpstr>
      <vt:lpstr>'A04.7 OB.'!Area_stampa</vt:lpstr>
      <vt:lpstr>'A04.9 ob. '!Area_stampa</vt:lpstr>
      <vt:lpstr>'A046 ob.'!Area_stampa</vt:lpstr>
      <vt:lpstr>CATEGORIA_D!Area_stampa</vt:lpstr>
      <vt:lpstr>'COMPARTO_PO-AP'!Area_stampa</vt:lpstr>
      <vt:lpstr>DIRIGENTI_OLD!Area_stampa</vt:lpstr>
      <vt:lpstr>'GIA 1 '!Area_stampa</vt:lpstr>
      <vt:lpstr>'GIA 2'!Area_stampa</vt:lpstr>
      <vt:lpstr>'GIA 3..'!Area_stampa</vt:lpstr>
      <vt:lpstr>'GIA 4'!Area_stampa</vt:lpstr>
      <vt:lpstr>'GIA 5'!Area_stampa</vt:lpstr>
      <vt:lpstr>'GIA 6'!Area_stampa</vt:lpstr>
      <vt:lpstr>'GIA 7'!Area_stampa</vt:lpstr>
      <vt:lpstr>'GIA 8'!Area_stampa</vt:lpstr>
      <vt:lpstr>PERFORMANCE_DIRIGENTI!Area_stampa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tedeschi</dc:creator>
  <cp:lastModifiedBy>mgiuliano</cp:lastModifiedBy>
  <cp:lastPrinted>2021-08-25T09:43:36Z</cp:lastPrinted>
  <dcterms:created xsi:type="dcterms:W3CDTF">2015-03-10T09:03:50Z</dcterms:created>
  <dcterms:modified xsi:type="dcterms:W3CDTF">2021-09-27T09:33:19Z</dcterms:modified>
</cp:coreProperties>
</file>