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uliano\Desktop\NUCLEO DI VALUTAZIONE\PERFORMANCE 2021 DA PUBBLICARE\"/>
    </mc:Choice>
  </mc:AlternateContent>
  <xr:revisionPtr revIDLastSave="0" documentId="8_{AB3D3E84-24A6-4199-B8F6-456A70757661}" xr6:coauthVersionLast="47" xr6:coauthVersionMax="47" xr10:uidLastSave="{00000000-0000-0000-0000-000000000000}"/>
  <bookViews>
    <workbookView xWindow="-120" yWindow="-120" windowWidth="29040" windowHeight="15840" tabRatio="599" firstSheet="14" activeTab="26" xr2:uid="{00000000-000D-0000-FFFF-FFFF00000000}"/>
  </bookViews>
  <sheets>
    <sheet name="DIRIGENTI_OLD" sheetId="3" state="hidden" r:id="rId1"/>
    <sheet name="Foglio2" sheetId="2" state="hidden" r:id="rId2"/>
    <sheet name="PERFORMANCE_DIRIGENTI" sheetId="7" state="hidden" r:id="rId3"/>
    <sheet name="ob. perf.ORG.2021-MODELLO" sheetId="41" r:id="rId4"/>
    <sheet name="A01.1" sheetId="42" r:id="rId5"/>
    <sheet name="A01.2" sheetId="49" r:id="rId6"/>
    <sheet name="A01.3" sheetId="50" r:id="rId7"/>
    <sheet name="A01.4" sheetId="51" r:id="rId8"/>
    <sheet name="A01.5" sheetId="52" r:id="rId9"/>
    <sheet name="A01.6" sheetId="53" r:id="rId10"/>
    <sheet name="A01.7" sheetId="43" r:id="rId11"/>
    <sheet name="A01.8" sheetId="44" r:id="rId12"/>
    <sheet name="A01.9" sheetId="45" r:id="rId13"/>
    <sheet name="A01.10" sheetId="46" r:id="rId14"/>
    <sheet name="A01.11" sheetId="47" r:id="rId15"/>
    <sheet name="A01.12" sheetId="48" r:id="rId16"/>
    <sheet name="A01.14" sheetId="60" r:id="rId17"/>
    <sheet name="A01.15" sheetId="61" r:id="rId18"/>
    <sheet name="A01.16" sheetId="62" r:id="rId19"/>
    <sheet name="A01.17" sheetId="64" r:id="rId20"/>
    <sheet name="ob. perf.IND.2021-MODELLO" sheetId="10" r:id="rId21"/>
    <sheet name="ATT.1" sheetId="54" r:id="rId22"/>
    <sheet name="ATT.2" sheetId="55" r:id="rId23"/>
    <sheet name="ATT.3" sheetId="56" r:id="rId24"/>
    <sheet name="ATT.4" sheetId="57" r:id="rId25"/>
    <sheet name="ATT.5" sheetId="58" r:id="rId26"/>
    <sheet name="ATT.6" sheetId="59" r:id="rId27"/>
    <sheet name="COMPARTO_PO-AP" sheetId="4" state="hidden" r:id="rId28"/>
    <sheet name="CATEGORIA_D" sheetId="5" state="hidden" r:id="rId29"/>
  </sheets>
  <definedNames>
    <definedName name="_xlnm.Print_Area" localSheetId="4">'A01.1'!$D$8:$K$31</definedName>
    <definedName name="_xlnm.Print_Area" localSheetId="13">'A01.10'!$D$8:$K$31</definedName>
    <definedName name="_xlnm.Print_Area" localSheetId="14">'A01.11'!$D$8:$K$31</definedName>
    <definedName name="_xlnm.Print_Area" localSheetId="15">'A01.12'!$D$8:$K$31</definedName>
    <definedName name="_xlnm.Print_Area" localSheetId="5">'A01.2'!$D$8:$K$31</definedName>
    <definedName name="_xlnm.Print_Area" localSheetId="6">'A01.3'!$D$8:$K$31</definedName>
    <definedName name="_xlnm.Print_Area" localSheetId="7">'A01.4'!$D$8:$K$31</definedName>
    <definedName name="_xlnm.Print_Area" localSheetId="8">'A01.5'!$D$8:$K$31</definedName>
    <definedName name="_xlnm.Print_Area" localSheetId="9">'A01.6'!$D$8:$K$31</definedName>
    <definedName name="_xlnm.Print_Area" localSheetId="10">'A01.7'!$D$8:$K$31</definedName>
    <definedName name="_xlnm.Print_Area" localSheetId="11">'A01.8'!$D$8:$K$31</definedName>
    <definedName name="_xlnm.Print_Area" localSheetId="12">'A01.9'!$D$8:$K$31</definedName>
    <definedName name="_xlnm.Print_Area" localSheetId="21">ATT.1!$D$8:$K$31</definedName>
    <definedName name="_xlnm.Print_Area" localSheetId="22">ATT.2!$D$8:$K$31</definedName>
    <definedName name="_xlnm.Print_Area" localSheetId="23">ATT.3!$D$8:$K$31</definedName>
    <definedName name="_xlnm.Print_Area" localSheetId="24">ATT.4!$D$8:$K$31</definedName>
    <definedName name="_xlnm.Print_Area" localSheetId="25">ATT.5!$D$8:$K$31</definedName>
    <definedName name="_xlnm.Print_Area" localSheetId="26">ATT.6!$D$8:$K$31</definedName>
    <definedName name="_xlnm.Print_Area" localSheetId="28">CATEGORIA_D!$H$6:$P$54</definedName>
    <definedName name="_xlnm.Print_Area" localSheetId="27">'COMPARTO_PO-AP'!$H$6:$P$49</definedName>
    <definedName name="_xlnm.Print_Area" localSheetId="0">DIRIGENTI_OLD!$H$6:$P$69</definedName>
    <definedName name="_xlnm.Print_Area" localSheetId="20">'ob. perf.IND.2021-MODELLO'!$D$8:$K$34</definedName>
    <definedName name="_xlnm.Print_Area" localSheetId="3">'ob. perf.ORG.2021-MODELLO'!$D$8:$K$32</definedName>
    <definedName name="_xlnm.Print_Area" localSheetId="2">PERFORMANCE_DIRIGENTI!$D$10:$K$28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64" l="1"/>
  <c r="K31" i="64" s="1"/>
  <c r="K21" i="64"/>
  <c r="K13" i="64"/>
  <c r="K29" i="62"/>
  <c r="K31" i="62" s="1"/>
  <c r="K21" i="62"/>
  <c r="K13" i="62"/>
  <c r="K29" i="61"/>
  <c r="K31" i="61" s="1"/>
  <c r="K21" i="61"/>
  <c r="K13" i="61"/>
  <c r="K29" i="60"/>
  <c r="K31" i="60" s="1"/>
  <c r="K21" i="60"/>
  <c r="K13" i="60"/>
  <c r="K28" i="59"/>
  <c r="K27" i="59"/>
  <c r="K29" i="59" s="1"/>
  <c r="K31" i="59" s="1"/>
  <c r="K26" i="59"/>
  <c r="K25" i="59"/>
  <c r="K21" i="59"/>
  <c r="K13" i="59"/>
  <c r="K21" i="58"/>
  <c r="K13" i="58"/>
  <c r="K21" i="57"/>
  <c r="K13" i="57"/>
  <c r="K21" i="56"/>
  <c r="K13" i="56"/>
  <c r="K21" i="55"/>
  <c r="K13" i="55"/>
  <c r="K29" i="54"/>
  <c r="K31" i="54" s="1"/>
  <c r="K21" i="54"/>
  <c r="K13" i="54"/>
  <c r="K21" i="48"/>
  <c r="K13" i="48"/>
  <c r="K21" i="47"/>
  <c r="K13" i="47"/>
  <c r="K29" i="46"/>
  <c r="K31" i="46" s="1"/>
  <c r="K21" i="46"/>
  <c r="K13" i="46"/>
  <c r="K21" i="45"/>
  <c r="K13" i="45"/>
  <c r="K21" i="44"/>
  <c r="K13" i="44"/>
  <c r="K21" i="43"/>
  <c r="K13" i="43"/>
  <c r="K21" i="53"/>
  <c r="K13" i="53"/>
  <c r="K21" i="52"/>
  <c r="K13" i="52"/>
  <c r="K29" i="51"/>
  <c r="K31" i="51" s="1"/>
  <c r="K21" i="51"/>
  <c r="K13" i="51"/>
  <c r="K21" i="50"/>
  <c r="K13" i="50"/>
  <c r="K21" i="49"/>
  <c r="K13" i="49"/>
  <c r="K29" i="42"/>
  <c r="K31" i="42" s="1"/>
  <c r="K21" i="42"/>
  <c r="K13" i="42"/>
  <c r="K13" i="41"/>
  <c r="K13" i="10"/>
  <c r="K29" i="45" l="1"/>
  <c r="K31" i="45" s="1"/>
  <c r="K29" i="44"/>
  <c r="K31" i="44" s="1"/>
  <c r="K29" i="52"/>
  <c r="K31" i="52" s="1"/>
  <c r="K29" i="50"/>
  <c r="K31" i="50" s="1"/>
  <c r="K29" i="48"/>
  <c r="K31" i="48" s="1"/>
  <c r="K29" i="47"/>
  <c r="K31" i="47" s="1"/>
  <c r="K29" i="43"/>
  <c r="K31" i="43" s="1"/>
  <c r="K29" i="53"/>
  <c r="K31" i="53" s="1"/>
  <c r="K29" i="55"/>
  <c r="K31" i="55" s="1"/>
  <c r="K29" i="56"/>
  <c r="K31" i="56" s="1"/>
  <c r="K29" i="57"/>
  <c r="K31" i="57" s="1"/>
  <c r="K29" i="58"/>
  <c r="K31" i="58" s="1"/>
  <c r="K29" i="49"/>
  <c r="K31" i="49" s="1"/>
  <c r="K26" i="41"/>
  <c r="K28" i="41" l="1"/>
  <c r="K27" i="41"/>
  <c r="K25" i="41"/>
  <c r="K24" i="41"/>
  <c r="K21" i="41"/>
  <c r="K29" i="41" l="1"/>
  <c r="K31" i="41" s="1"/>
  <c r="K28" i="10" l="1"/>
  <c r="K27" i="10"/>
  <c r="K26" i="10"/>
  <c r="K25" i="10"/>
  <c r="K21" i="10"/>
  <c r="H22" i="7"/>
  <c r="H23" i="7"/>
  <c r="H24" i="7"/>
  <c r="H25" i="7"/>
  <c r="H21" i="7"/>
  <c r="H26" i="7" s="1"/>
  <c r="G28" i="7" s="1"/>
  <c r="J19" i="7"/>
  <c r="K31" i="2"/>
  <c r="K23" i="2"/>
  <c r="K29" i="10" l="1"/>
  <c r="K31" i="10" s="1"/>
  <c r="F28" i="7"/>
</calcChain>
</file>

<file path=xl/sharedStrings.xml><?xml version="1.0" encoding="utf-8"?>
<sst xmlns="http://schemas.openxmlformats.org/spreadsheetml/2006/main" count="1554" uniqueCount="346">
  <si>
    <t>SETTORE</t>
  </si>
  <si>
    <t>VALUTAZIONE OBIETTIVI STRATEGICI</t>
  </si>
  <si>
    <t>OBIETTIVO</t>
  </si>
  <si>
    <t>PUNTEGGIO</t>
  </si>
  <si>
    <t>TOTALE (MAX 55)</t>
  </si>
  <si>
    <t>TOTALE</t>
  </si>
  <si>
    <t>VALUTAZIONE OBIETTIVI OPERATIVI</t>
  </si>
  <si>
    <t>VALUTAZIONE COMPORTAMENTI ORGANIZZATIVI</t>
  </si>
  <si>
    <t>PUNTEGGIO FINALE</t>
  </si>
  <si>
    <t>FASCIA</t>
  </si>
  <si>
    <t>MODELLO ESEMPLIFICATIVO DELLA SCHEDA RIEPILOGATIVA RISULTATI E COMPORTAMENTI DI P.O.</t>
  </si>
  <si>
    <t>TITOLARE POSIZIONE ORGANIZZATIVA:</t>
  </si>
  <si>
    <t>(Peso x Perc. Ragg. Ob)</t>
  </si>
  <si>
    <t>MEDIA PUNTEGGI OB. OPERATIVI E OB. STRATEGICI</t>
  </si>
  <si>
    <t>MEDIA RIPARAMETRATA DEI PUNTEGGI CONSEGUITI SU BASE 60</t>
  </si>
  <si>
    <t>SEZIONE</t>
  </si>
  <si>
    <t>TOTALE (MAX 40)</t>
  </si>
  <si>
    <t>Capacità di gestire in autonomia</t>
  </si>
  <si>
    <t>Capacità di adattamento ai cambiamenti e alle esigenze di flessibilità</t>
  </si>
  <si>
    <t>Capacità di creare un clima collaborativo</t>
  </si>
  <si>
    <t>Punteggio max. 15</t>
  </si>
  <si>
    <t>Punteggio max. 10</t>
  </si>
  <si>
    <t>TOTALE (MAX 25)</t>
  </si>
  <si>
    <t>SCHEDA DI VALUTAZIONE INDIVIDUALE AREA DIRIGENZA</t>
  </si>
  <si>
    <t>SESSIONE DI VALUTAZIONE</t>
  </si>
  <si>
    <t>NOME E COGNOME</t>
  </si>
  <si>
    <t>INCARICO</t>
  </si>
  <si>
    <t>VALUTATORE</t>
  </si>
  <si>
    <t>LEGENDA (secondo la declaratoria delle competenze)</t>
  </si>
  <si>
    <t>1 = inadeguato</t>
  </si>
  <si>
    <t>2= migliorabile</t>
  </si>
  <si>
    <t>3= accettabile/soddisfacente</t>
  </si>
  <si>
    <t>4= adeguato</t>
  </si>
  <si>
    <t>5= eccellente</t>
  </si>
  <si>
    <t>Competenze e Comportamenti</t>
  </si>
  <si>
    <t>Pesatura 20/100</t>
  </si>
  <si>
    <t>Allegato 2.a - Declaratoria comportamenti professionali ed organizzativi relativi alle qualità gestionali-relazionali previste dall’art. 4, u.c. - Dirigenti</t>
  </si>
  <si>
    <t>1. PARTECIPAZIONE ALLA VITA ORGANIZZATIVA</t>
  </si>
  <si>
    <t>partecipa consapevolmente alla pianificazione e programmazione delle linee strategiche aziendali, tenendosi costantemente informato sulle attività dell’Agenzia</t>
  </si>
  <si>
    <t>è attento a declinare i propri comportamenti professionali coerentemente agli obiettivi assegnati, nel rispetto delle fasi e dei tempi previsti</t>
  </si>
  <si>
    <t xml:space="preserve">1.3.1 stakeholder interni ed esterni di riferimento (dipendenti, utenti, fornitori, cittadini, associazioni di categoria, associazioni sindacali, associazioni di cittadini, altri enti pubblici e privati): </t>
  </si>
  <si>
    <t xml:space="preserve">il dirigente orienta le proprie azioni sulla base di una corretta interpretazione dei bisogni degli utenti e dei cittadini e, più in generale, di chiunque sia destinatario della propria attività amministrativa, </t>
  </si>
  <si>
    <t>assicurando risposte mirate ed efficienti alle esigenze degli interlocutori</t>
  </si>
  <si>
    <t>così da coinvolgerli ottenendone sostegno e collaborazione  altresì contribuendo, in tal modo, a rafforzare il senso di appartenenza all’Ente</t>
  </si>
  <si>
    <t xml:space="preserve">il dirigente sa avvalersi della collaborazione, anche informale, con gli altri enti e/o istituzioni pubbliche e private </t>
  </si>
  <si>
    <t>coinvolte nel processo di erogazione dei servizi rientranti nella propria competenza, in un’ottica di maggiore efficacia – efficienza - semplificazione dell’attività amministrativa</t>
  </si>
  <si>
    <t>il dirigente dimostra elevate disponibilità e capacità a lavorare in differenti contesti, anche in situazioni di trasversalità e di estrema urgenza</t>
  </si>
  <si>
    <t>1.1 CONTRIBUTO ALLE STRATEGIE AZIENDALI</t>
  </si>
  <si>
    <t>1.2 RISPETTO DEI REGOLAMENTI E DELLE DIRETTIVE DELL’ORGANO DI INDIRIZZO POLITICO-AMMINISTRATIVO/DIRETTORE GENERALE</t>
  </si>
  <si>
    <t>1.3 ATTITUDINI RELATIVE ALLA CAPACITÀ DI RELAZIONE</t>
  </si>
  <si>
    <t>1.4 CAPACITÀ DI RELAZIONE INTERISTITUZIONALE</t>
  </si>
  <si>
    <t>1.5 CAPACITÀ DI ADATTAMENTO E FLESSIBILITÀ</t>
  </si>
  <si>
    <t>associazioni di cittadini, altri enti pubblici e privati)</t>
  </si>
  <si>
    <t>1.3.2 colleghi:</t>
  </si>
  <si>
    <t xml:space="preserve"> il dirigente interagisce in modo aperto e costruttivo con i colleghi, sa essere autorevole e persuasivo, </t>
  </si>
  <si>
    <t>2. ATTITUDINI RELATIVE ALLA CONOSCENZA</t>
  </si>
  <si>
    <t>il dirigente coniuga rigoroso raziocinio, creatività ed innovazione al fine di individuare opportunità e criticità in situazioni complesse, risolvendole</t>
  </si>
  <si>
    <t>il dirigente acquisisce e condivide nuove conoscenze ed esperienze per dare valore all’Agenzia, contribuendo alla modernizzazione ed al miglioramento qualitativo dell’organizzazione, senza visioni egoistiche né di potere</t>
  </si>
  <si>
    <t>2.1 ATTITUDINE AL RAGIONAMENTO TECNICO</t>
  </si>
  <si>
    <t>2.2 CAPACITÀ DI APPRENDIMENTO E DIFFUSIONE DELLE CONOSCENZE ACQUISITE</t>
  </si>
  <si>
    <t>il dirigente lavora in vista di mete impegnative per l’agenzia, con spiccata tensione al conseguimento del risultato proponendo, a tal fine, opportune iniziative di sviluppo trasversali nella visione complessiva dell’Ente</t>
  </si>
  <si>
    <t>il dirigente ha iniziativa, è capace di identificare criticità, ostacoli ed opportunità, ponendo in essere strategie atte al superamento dei problemi</t>
  </si>
  <si>
    <t>il dirigente agisce con integrità, etica e coerenza, dimostra disponibilità ad agire in maniera conforme ai valori della propria organizzazione (lealtà istituzionale), comunicando le proprie opinioni in modo aperto e trasparente</t>
  </si>
  <si>
    <t>il dirigente rappresenta un riferimento professionale per i colleghi ed il personale, ai quali fornisce aiuto e disponibilità nei momenti di difficoltà</t>
  </si>
  <si>
    <t>il dirigente promuove azioni per la crescita professionale dei propri collaboratori, favorendo il loro sviluppo professionale e l’accrescimento delle loro potenzialità, stimolandone l’impegno e la partecipazione</t>
  </si>
  <si>
    <t>il dirigente usa in modo appropriato ed opportuno il potere gerarchico formale connesso al ruolo rivestito, agendo senza condizionamenti di pregiudizio e dimostrando propensione a recepire stimoli e professionalità</t>
  </si>
  <si>
    <t>il dirigente valuta in modo differenziato i propri collaboratori, valorizzandone il percorso di sviluppo professionale acquisito</t>
  </si>
  <si>
    <t>3. ATTITUDINI RELATIVE AL FARE</t>
  </si>
  <si>
    <t>3.1 ORIENTAMENTO AL RISULTATO</t>
  </si>
  <si>
    <t>3.2 CAPACITÀ DI INIZIATIVA E PROBLEM-SOLVING</t>
  </si>
  <si>
    <t>4. ATTITUDINI RELATIVE AL DIRIGERE</t>
  </si>
  <si>
    <t>4.1 CORRETTEZZA, TRASPARENZA E COERENZA</t>
  </si>
  <si>
    <t>4.2 SICUREZZA ED EQUILIBRIO</t>
  </si>
  <si>
    <t>4.3 CAPACITÀ DI MOTIVAZIONE E VALORIZZAZIONE DEL PERSONALE DIPENDENTE</t>
  </si>
  <si>
    <t>4.4 APPROPRIATEZZA DELL’UTILIZZO DEL POTERE GERARCHICO</t>
  </si>
  <si>
    <t>4.5 ATTITUDINE A FAVORIRE COLLABORAZIONE TRA IL PERSONALE DIPENDENTE</t>
  </si>
  <si>
    <t>4.6 ATTITUDINE AL RICONOSCIMENTO DEL MERITO DEL PERSONALE DIPENDENTE</t>
  </si>
  <si>
    <t>Allegato 2.b - Declaratoria comportamenti professionali ed organizzativi relativi alle attitudini professionali-relazionali previste dall’art. 10, c. 4 - Comparto</t>
  </si>
  <si>
    <t>DIPENDENTI TITOLARI DI INCARICO DI P.O./A.P.</t>
  </si>
  <si>
    <t xml:space="preserve">il dipendente identifica in modo autonomo e partecipativo i problemi di interesse del proprio Ufficio/Settore, di individuare la soluzione più </t>
  </si>
  <si>
    <t>adeguata per tali problemi e di suggerire e mettere in atto gli interventi necessari per adottare le soluzioni individuate</t>
  </si>
  <si>
    <t xml:space="preserve">il dipendente pianifica ed organizza, in una logica di efficienza ed efficacia, le diverse attività necessarie al perseguimento degli obiettivi, </t>
  </si>
  <si>
    <t>attraverso le risorse economiche ed umane assegnate, in coerenza con le indicazioni del dirigente, programmando il lavoro, i tempi e le priorità nell’esecuzione delle azioni in cui è scomposto ciascun obiettivo</t>
  </si>
  <si>
    <t xml:space="preserve">il dipendente affronta positivamente i cambiamenti nei compiti assegnati e/o nelle modalità operative, propone modalità migliori per la soluzione </t>
  </si>
  <si>
    <t>dei problemi gestionali ed organizzativi, finalizzate alla massima efficienza dei processi e dei servizi offerti</t>
  </si>
  <si>
    <t>il dipendente è fortemente motivato e determinato a perseguire gli obiettivi assegnati, lavora in vista di mete impegnative, accettando i rischi connessi al raggiungimento di obiettivi sfidanti</t>
  </si>
  <si>
    <t xml:space="preserve">il dipendente svolge il proprio lavoro assicurando un clima interpersonale sereno e stimolante. A tal fine, collabora con i colleghi, </t>
  </si>
  <si>
    <t xml:space="preserve">confrontando idee e soluzioni e pervenendo in modo corretto e tempestivo alla definizione di direttive utili al perseguimento degli obiettivi </t>
  </si>
  <si>
    <t xml:space="preserve">assegnati. Instaura rapporti positivi nel gruppo di lavoro, controllando le emozioni ed evitando azioni negative anche a fronte di provocazioni </t>
  </si>
  <si>
    <t>o di ostilità  da parte di altri, garantendo altresì una condotta congrua anche in condizioni di stress lavorativo prolungato</t>
  </si>
  <si>
    <t>il dipendente individua correttamente i bisogni e le esigenze dei destinatari dell’azione pubblica, sia interni che esterni all’Agenzia, manifestando impegno per soddisfarli adeguatamente</t>
  </si>
  <si>
    <t>3.2 DISPONIBILITÀ VERSO GLI UTENTI (MAX 5)</t>
  </si>
  <si>
    <t>3. CAPACITÀ DI CREARE UN CLIMA COLLABORATIVO</t>
  </si>
  <si>
    <t>3.1 QUALITÀ DELLE RELAZIONI INTERPERSONALI CON DIRIGENTI E COLLEGHI (MAX 5)</t>
  </si>
  <si>
    <t>2.2 TENSIONE AL RISULTATO (MAX 10)</t>
  </si>
  <si>
    <t>2. CAPACITÀ DI ADATTAMENTO AI CAMBIAMENTI ED ALLE ESIGENZE DI FLESSIBILITÀ</t>
  </si>
  <si>
    <t>2.1 CAPACITÀ DI AFFRONTARE SITUAZIONI NUOVE (MAX 5)</t>
  </si>
  <si>
    <t xml:space="preserve">1.2 CAPACITÀ DI PROGRAMMARE ED ORGANIZZARE LE PROPRIE ATTIVITÀ E QUELLE DEL GRUPPO – LEADERSHIP (MAX 10): </t>
  </si>
  <si>
    <t>1. CAPACITÀ DI GESTIRE CON AUTONOMIA</t>
  </si>
  <si>
    <t>1.1 IMPEGNO ED AFFIDABILITÀ (MAX 5)</t>
  </si>
  <si>
    <t>DIPENDENTI DI CATEGORIA “D</t>
  </si>
  <si>
    <t xml:space="preserve"> Individua, altresì, la capacità del dipendente di prefiggersi mete realistiche, agendo per perseguirle</t>
  </si>
  <si>
    <t>Indica il grado di interesse e partecipazione attiva manifestato dal dipendente nello svolgimento delle attività inerenti il proprio ruolo lavorativo.</t>
  </si>
  <si>
    <t>mostrando capacità di autogestirsi, programmando il proprio lavoro in moda da rispettare le scadenze; raramente deve essere sollecitato al rispetto della tempistica delle attività da svolgere</t>
  </si>
  <si>
    <t>indica il corretto utilizzo delle procedure e protocolli in uso</t>
  </si>
  <si>
    <t>3.1 orientamento verso il fruitore interno/esterno (max 10)</t>
  </si>
  <si>
    <t>– ove possibile e necessario – a lacune di altri; evidenzia, inoltre, la capacità di migliorare la propria prestazione lavorativa, mediante il ricorso a relazioni professionali con soggetti estranei al proprio Ufficio/Settore</t>
  </si>
  <si>
    <t>1. COMPORTAMENTI PROFESSIONALI</t>
  </si>
  <si>
    <t>1.1 COINVOLGIMENTO NEI PROCESSI DI LAVORO (MAX 10)</t>
  </si>
  <si>
    <t>1.2 IMPEGNO ED AFFIDABILITÀ (MAX 10)</t>
  </si>
  <si>
    <t>1.3 QUALITÀ DELLA PRESTAZIONE (MAX 10)</t>
  </si>
  <si>
    <t>1.4 CAPACITÀ DECISIONALI (MAX 10)</t>
  </si>
  <si>
    <t>1.5 DISPONIBILITÀ ALLA FORMAZIONE (MAX 10)</t>
  </si>
  <si>
    <t>2. COMPORTAMENTI LEGATI ALL’ORGANIZZAZIONE</t>
  </si>
  <si>
    <t>2.1 FLESSIBILITÀ OPERATIVA (MAX 10)</t>
  </si>
  <si>
    <t>2.2 COMPORTAMENTI A FRONTE DI PROCEDURE/PROTOCOLLI IN ATTO (MAX 10)</t>
  </si>
  <si>
    <t>2.3 NOVITÀ METODOLOGICHE E TECNICHE (MAX 10)</t>
  </si>
  <si>
    <t>3. COMPORTAMENTI TRASVERSALI DI RELAZIONE</t>
  </si>
  <si>
    <t>3.2 COOPERAZIONE E INTEGRAZIONE (MAX 10)</t>
  </si>
  <si>
    <t xml:space="preserve">Indica la capacità di prendere in carico l’attività lavorativa assegnata e si adopera per la sua corretta esecuzione, </t>
  </si>
  <si>
    <t>Indica la capacità di fornire un lavoro preciso, tempestivo e non lacunoso, normalmente curato in tutti i suoi aspetti</t>
  </si>
  <si>
    <t>Indica la capacità di assumere decisioni tenendo conto delle indicazioni ricevute, mostrando di possedere un adeguato livello di responsabilità</t>
  </si>
  <si>
    <t>Indica la propensione e l’interesse all’aggiornamento professionale, eventualmente proponendo percorsi formativi adeguati</t>
  </si>
  <si>
    <t>Indica la capacità e la disponibilità ad affrontare positivamente i cambiamenti nelle attività lavorative e/o nelle relative modalità applicative</t>
  </si>
  <si>
    <t>Indica la disponibilità ad applicare correttamente nuove procedure, eventualmente proponendone miglioramenti ulteriori, ai fini di una sempre maggiore efficacia e produttività individuale e di gruppo</t>
  </si>
  <si>
    <t>Indica l’impegno a perseguire i compiti assegnati mostrando attenzione sia alle esigenze organizzative interne che alle aspettative/esigenze del fruitore esterno, operando con attenzione e cortesia</t>
  </si>
  <si>
    <t xml:space="preserve">Indica la disponibilità tendenziale nei confronti dei colleghi e lo sforzo a tenere conto anche delle esigenze altrui, eventualmente sopperendo </t>
  </si>
  <si>
    <t>DIRIGENTE:</t>
  </si>
  <si>
    <t>SEZIONE A</t>
  </si>
  <si>
    <t>SEZIONE B</t>
  </si>
  <si>
    <t>Az. 1</t>
  </si>
  <si>
    <t>Az. 2</t>
  </si>
  <si>
    <t>Az. 3</t>
  </si>
  <si>
    <t>Az. 4</t>
  </si>
  <si>
    <t>Az. 5</t>
  </si>
  <si>
    <t>SEZIONE C</t>
  </si>
  <si>
    <t>SCHEDA PERFORMANCE</t>
  </si>
  <si>
    <t>PESO TOTALE AZIONI</t>
  </si>
  <si>
    <t>TOTALE PUNTEGGIO AZIONI</t>
  </si>
  <si>
    <t>Tipo Obiettivo:</t>
  </si>
  <si>
    <t>Oggetto Obiettivo:</t>
  </si>
  <si>
    <t>err</t>
  </si>
  <si>
    <t>AZIONI PROGRAMMATE PER IL RAGGIUNGIMENTO DELL'OBIETTIVO</t>
  </si>
  <si>
    <t>INDICATORE DI MISURAZIONE PREVISTO (QUALITATIVO/QUANTITATIVO)</t>
  </si>
  <si>
    <t>DATA CONSEGUIMENTO PREVISTA</t>
  </si>
  <si>
    <t>PESO ATTRIBUITO ALL'AZIONE</t>
  </si>
  <si>
    <t>PERSONALE ASSEGNATARIO</t>
  </si>
  <si>
    <t>RISULTATI RAGGIUNTI PER AZIONE</t>
  </si>
  <si>
    <t>PERCENTUALE DI COMPLETAMENTO RAGGIUNTA</t>
  </si>
  <si>
    <t>CALCOLO DEL PUNTEGGIO CONSEGUITO IN OGNI SINGOLA AZIONE (DATO DAL PRODOTTO DEL PESO ASSEGNATO ALL'AZIONE PER LA PERCENTUALE DI COMPLETAMENTO)</t>
  </si>
  <si>
    <t>PUNTEGGIO COMPLESSIVO ASSEGNATO ALLE PERFORMANCE OPERATIVE DERIVANTE DALLA SOMMA DEI PUNTEGGI CONSEGUITI NELLE SINGOLE AZIONI</t>
  </si>
  <si>
    <t>PERCENTUALE DI COMPLETAMENTO</t>
  </si>
  <si>
    <t>Peso Obiettivo 
(max 55,0):</t>
  </si>
  <si>
    <t>TARGET MISURABILE ATTESO</t>
  </si>
  <si>
    <t>PUNTEGGIO CONSEGUITO (PRODOTTO  PESO  PER PERCENTUALE DI COMPLETAMENTO)</t>
  </si>
  <si>
    <t>PERCENTUALE COMPLESSIVA DI COMPLETAMENTO</t>
  </si>
  <si>
    <t>ANNO CONSIDERATO</t>
  </si>
  <si>
    <t>PUNTEGGIO TOTALE AZIONI</t>
  </si>
  <si>
    <t xml:space="preserve">AREA </t>
  </si>
  <si>
    <t>SCHEDA OBIETTIVO PERFORMANCE INDIVIDUALE</t>
  </si>
  <si>
    <t xml:space="preserve">COLLEGATO AD OBIETTIVO DI PERFORMANCE ORGANIZZATIVA </t>
  </si>
  <si>
    <t>SI\NO</t>
  </si>
  <si>
    <t>strategicità</t>
  </si>
  <si>
    <t>rilevanza esterna</t>
  </si>
  <si>
    <t>complessità</t>
  </si>
  <si>
    <t>OBIETTIVO DI GRUPPO CON PREMIALITA'</t>
  </si>
  <si>
    <t>DESCRIZIONE</t>
  </si>
  <si>
    <t>OBIETTIVO P.T.P.C.</t>
  </si>
  <si>
    <t>SCHEDA OBIETTIVO PERFORMANCE ORGANIZZATIVA</t>
  </si>
  <si>
    <t>OBIETTIVO STRATEGICO D.U.P.</t>
  </si>
  <si>
    <t>OBIETTIVO STRATEGICO P.T.P.C.</t>
  </si>
  <si>
    <t>ARTICOLAZIONE ORGANIZZATIVA DI RIFERIMENTO</t>
  </si>
  <si>
    <t>rapporto con attività ordinaria</t>
  </si>
  <si>
    <t>ANNO</t>
  </si>
  <si>
    <t>PESATURA</t>
  </si>
  <si>
    <t>peso obiettivo</t>
  </si>
  <si>
    <t>fattore correttivo su dimensione individuale</t>
  </si>
  <si>
    <t>descrizione</t>
  </si>
  <si>
    <t>analisi scostamenti</t>
  </si>
  <si>
    <t>OBIETTIVO DI MANDATO</t>
  </si>
  <si>
    <t>MISSIONE PROGRAMMA</t>
  </si>
  <si>
    <t>CAPITOLI PEG COLLEGATI</t>
  </si>
  <si>
    <t>AREA I: AREA AFFARI GENERALI ED ISTITUZIONALI – SERVIZI ALLA PERSONA - UFFICIO DI PIANO</t>
  </si>
  <si>
    <t>2021</t>
  </si>
  <si>
    <t>dott. Alessandro Nicola Attolico</t>
  </si>
  <si>
    <t>Definizione del fabbisogno</t>
  </si>
  <si>
    <t>qualitativo</t>
  </si>
  <si>
    <t>Piano economico finanziario</t>
  </si>
  <si>
    <t>Elaborazione atti di gara (capitolato tecnico, disciplinare, bando, modelli)</t>
  </si>
  <si>
    <t>provvedimento e atti di gara</t>
  </si>
  <si>
    <t>Indizionezione gara e affidamento</t>
  </si>
  <si>
    <t>provvedimento di aggiudicazione</t>
  </si>
  <si>
    <t>Accertamento risorse regionali e ministeriali assegnate</t>
  </si>
  <si>
    <t>Definizione del fabbisogno, verifica domande</t>
  </si>
  <si>
    <t>Definizione del contratto di servizio</t>
  </si>
  <si>
    <t>Verifica del servizio</t>
  </si>
  <si>
    <t>provvedimento</t>
  </si>
  <si>
    <t>istruttoria domande</t>
  </si>
  <si>
    <t>stipula contratto</t>
  </si>
  <si>
    <t>Istruttoria liquidazioni</t>
  </si>
  <si>
    <t>2.1: IL CAPITALE UMANO: UNA RISORSA DA VALORIZZARE</t>
  </si>
  <si>
    <t>***</t>
  </si>
  <si>
    <t>Completamento degli organici con il repecimento di nuove competenze e professionalità mediante lo svolgimento tempestivo di procedure di reclutamento, in ragione dei fabbisogni di tempo rilevati</t>
  </si>
  <si>
    <t>Srupporto e sostegno alle istituzionai di fragilità e prevenzione dell'abbandono e della dispersione scolastica</t>
  </si>
  <si>
    <t>La scuola aperta al territorio: sinergie con i diversi attori del tessuto culturale e socio-economico</t>
  </si>
  <si>
    <t>sostenere le iniziative del Cast, ovvero il Comitato delle associazioni sportive tranesi ed il particolare il cast day, ovvero un evento dedicato interamente allo sport giovanile</t>
  </si>
  <si>
    <t>Progetti di recupero delle competenze lavorative, coinvolgendo aziende che insegneranno artigianalità e tecniche di mestieri in forte carenza di risorse umane professionali</t>
  </si>
  <si>
    <t>Progetto Emergenza Alimentare, individuando un immobile comunale come terminale logistico di raccolta e smistamento degli alimenti</t>
  </si>
  <si>
    <t>Consolidamento del partenariato per il sostegno di manifestazioni caretterizzanti l'offerta culturale del territorio</t>
  </si>
  <si>
    <t>Apertura del Museo Archelogico all'interno del Monastero di Colonna e messa in rete di tutti i siti ed i servizi culturali</t>
  </si>
  <si>
    <t>pubblicazione istruzione e trasporto scolastico</t>
  </si>
  <si>
    <t>Attivazione di prestazioni di telesoccorso</t>
  </si>
  <si>
    <t>quantitativo</t>
  </si>
  <si>
    <t>5</t>
  </si>
  <si>
    <t>front-office</t>
  </si>
  <si>
    <t>back-office</t>
  </si>
  <si>
    <t>atti di liquidazione</t>
  </si>
  <si>
    <t>Accoglienza, informazione e orientamento per fitto casa</t>
  </si>
  <si>
    <t>Raccordo con tutti i soggetti che cocorrono alla governance del fitto casa</t>
  </si>
  <si>
    <t xml:space="preserve">Liquidazione contributo </t>
  </si>
  <si>
    <t>Indizione gara e affidamento</t>
  </si>
  <si>
    <t>Istruttoria delle domande dei buoni spesa per emergenza sanitaria COVID-19</t>
  </si>
  <si>
    <t>valutazione di tutte le domande pervenute</t>
  </si>
  <si>
    <t>attivazione di una misura telematica per la richiesta di buoni spesa da accreditarsi sulla tessera sanitaria</t>
  </si>
  <si>
    <t>Liquidazione degli esserci commerciali che aderiscono alla Misura</t>
  </si>
  <si>
    <t>provvedimenti dirigenziali</t>
  </si>
  <si>
    <t>affidamento del servizio</t>
  </si>
  <si>
    <t>Definizione del fabbisogno SIPROIMI</t>
  </si>
  <si>
    <t>abbinamento dei beneficiari Rdc con i soggetti poubblici e privati</t>
  </si>
  <si>
    <t>procedure ad evidenza pubblica per raccogliera la disponibilità di soggetti pubblici e privati ad accogliere i destinatari della misura Rdc</t>
  </si>
  <si>
    <t>monitoraggio della Misura</t>
  </si>
  <si>
    <t>istruttoria delle manifestazioni di interesse e approvazione dei PUC</t>
  </si>
  <si>
    <t>provvedimento e avviso pubblico</t>
  </si>
  <si>
    <t>approvazione di almento n. 10 PUC</t>
  </si>
  <si>
    <t xml:space="preserve">avvio dei PUC </t>
  </si>
  <si>
    <t>qualitatito</t>
  </si>
  <si>
    <t>valutazione in itinere</t>
  </si>
  <si>
    <t>Concertazione</t>
  </si>
  <si>
    <t>Elaborazione del Piano Sociale di Zona</t>
  </si>
  <si>
    <t>deliberazione del C.I.</t>
  </si>
  <si>
    <t>almeno un incontro con il partenariato</t>
  </si>
  <si>
    <t>redazione del Piano Sociale di Zona</t>
  </si>
  <si>
    <t>azioni di informazioni e sensibilizzazioni  per raccogliera la disponibilità di soggetti pubblici e privati ad accogliere i destinatari della misura RED</t>
  </si>
  <si>
    <t>comunicati stampa, attività a sportello</t>
  </si>
  <si>
    <t>abbinamento dei beneficiari RED con i soggetti poubblici e privati</t>
  </si>
  <si>
    <t xml:space="preserve">avvio trocini e lavori di comunità </t>
  </si>
  <si>
    <t>individuazione di nuove progettualità di comunità</t>
  </si>
  <si>
    <t>potenziamento servizi all'utenza</t>
  </si>
  <si>
    <t>efficientamento godibilità degli spazi</t>
  </si>
  <si>
    <t xml:space="preserve">sviluppo servizi on-line </t>
  </si>
  <si>
    <t>nuove forme di coinvolgimento dell'utenza in particolare scolastica</t>
  </si>
  <si>
    <t>quantitavo</t>
  </si>
  <si>
    <t>completamento intervento community library</t>
  </si>
  <si>
    <t>Ricognizione/mappatura patrimonio immibiliare comunale e del territorio (scuole, provincia, terzo settore, filantropi, etc.)</t>
  </si>
  <si>
    <t>Proposta di indirizzo di delibera di giunta per l'avvio dell'azione</t>
  </si>
  <si>
    <t>numero di strutture potenzialmente idonee</t>
  </si>
  <si>
    <t>proposta di deliberazione di giunta</t>
  </si>
  <si>
    <t>Ammissione ed esclusione dei candidati</t>
  </si>
  <si>
    <t>Espletamento delle prove d'esame</t>
  </si>
  <si>
    <t>Approvazione delle graduatorie</t>
  </si>
  <si>
    <t>provvedimenti per i sette profili a concorso</t>
  </si>
  <si>
    <t>espletamento delle prove d'esame per almeno cinque profili professionali</t>
  </si>
  <si>
    <t>approvazione delle graduatorie di concorso di almeno 5 profili professionali</t>
  </si>
  <si>
    <t>UFFICIO PERSONALE</t>
  </si>
  <si>
    <t>monitoraggio</t>
  </si>
  <si>
    <t>proposta di indirizzo della giunta</t>
  </si>
  <si>
    <t>avviso</t>
  </si>
  <si>
    <t>tavolo di progettazione</t>
  </si>
  <si>
    <t>avvio delle attività</t>
  </si>
  <si>
    <t xml:space="preserve">progettualità della messe in rete dei siti e servizi culturali </t>
  </si>
  <si>
    <t>Attivazione del servizio ADE</t>
  </si>
  <si>
    <t>Monitoraggio dei fenomeni di dispersione scolastica e condivisione delle strategie con gli istituti scolastici</t>
  </si>
  <si>
    <t>Servizio sociale professionale e ufficio di piano</t>
  </si>
  <si>
    <t>n. bambini</t>
  </si>
  <si>
    <t>n. incontri</t>
  </si>
  <si>
    <t>Tavolo di co-progettazione</t>
  </si>
  <si>
    <t>Monitoraggio</t>
  </si>
  <si>
    <t>pubblica istruzione</t>
  </si>
  <si>
    <t>approvazione avviso pubblico</t>
  </si>
  <si>
    <t>Confronto con le associazioni sportive</t>
  </si>
  <si>
    <t>Realizzazione evento dedicato allo sport giovanile</t>
  </si>
  <si>
    <t>ufficio sport</t>
  </si>
  <si>
    <t>n. 1 evento</t>
  </si>
  <si>
    <t xml:space="preserve">proposta indirizzo Deliberazione di Coordinamento Istituzionale </t>
  </si>
  <si>
    <t>ufficio di piano</t>
  </si>
  <si>
    <t>ufficio di piano - pon inclusione/fondo povertà</t>
  </si>
  <si>
    <t>qualitatitvo</t>
  </si>
  <si>
    <t>proposta di delibera di giunta</t>
  </si>
  <si>
    <t>approvazione avviso</t>
  </si>
  <si>
    <t>avvio banco alimentare</t>
  </si>
  <si>
    <t>riscontri documentali e in presenza</t>
  </si>
  <si>
    <t>sottoscrizione del protocollo d'intesa</t>
  </si>
  <si>
    <t>ufficio cultura</t>
  </si>
  <si>
    <t>redazione protocollo d'intesa</t>
  </si>
  <si>
    <t>n. progettualità</t>
  </si>
  <si>
    <t>mastropasqua</t>
  </si>
  <si>
    <t>caracciolo, catino, mastrapasqua</t>
  </si>
  <si>
    <t>camarca, fina</t>
  </si>
  <si>
    <t>assistenti sociali</t>
  </si>
  <si>
    <t>della cananea salomone</t>
  </si>
  <si>
    <t>della cananea salomone, piccarreta</t>
  </si>
  <si>
    <t>della cananea salomone, gargiuolo</t>
  </si>
  <si>
    <t>tota, pansitta, camarca</t>
  </si>
  <si>
    <t>servizio biblioteca</t>
  </si>
  <si>
    <t>A01.1 completare le procedure di concorso avviate nel 2020</t>
  </si>
  <si>
    <t>A01.2 Ridefinizione contratto servizio trasporto scolastico - attivazione procedure di accertamento fondi regionali e ministeriali</t>
  </si>
  <si>
    <t>A01.3 Attivazione del servizio ADE, realizzazione di un registro comunale  delle segnalazioni relative al fenomeno della disperizione scolastica</t>
  </si>
  <si>
    <t>A01.4 Realizzazione di tavoli di coordinamento con i diversi attori del tessuto culturale e socio-economico</t>
  </si>
  <si>
    <t>A01.5 Gestire la coprogettazione di manifestazioni di promozione della pratica sportiva</t>
  </si>
  <si>
    <t>A01.6 Avvio percorso di aggiornamento del Piano Sociale di Zona</t>
  </si>
  <si>
    <t>A01.7 Attivazione di tirocini e lavori di comunità per beneficiari RED</t>
  </si>
  <si>
    <t>A01.8 Tavolo di co-progettazione finalizzato ad individuare un progetto teso all'attivazione del c.d. Banco Alimentare</t>
  </si>
  <si>
    <t>A01.9 Perfezionamento intese per i "Dialoghi di Trani"</t>
  </si>
  <si>
    <t>A01.10 Avvio gestione complesso</t>
  </si>
  <si>
    <t>A01.11. Completamento interventi di adeguamento impianti, predisposizione progettualità/potenziamento dell'attuale servizio di gestione esternalzzata in modalità "one person library"</t>
  </si>
  <si>
    <t>A01.12 Ampliamento del servizio biblioteca con individuazione di sedi decentrate nei punti estremi, a nord e sud della città</t>
  </si>
  <si>
    <t>ATT.1 Rinnovo procedura concessione servizio refezione scolastica</t>
  </si>
  <si>
    <t>ATT.2 avvio e consolidamento progetti di prestazione di pubblica utilità per percettori di benefici</t>
  </si>
  <si>
    <t>ATT.3 gestione misure di sostegno per nuclei colpiti da emergenza COVID</t>
  </si>
  <si>
    <t>ATT.4 rinnovo affidamenti per garantire continuità dei servizi</t>
  </si>
  <si>
    <t>ATT.5 Gestione procedure di accesso ai sostegni alle locazioni</t>
  </si>
  <si>
    <t>ATT.6 Inserimento telesoccorso nell'ambito degli interventi di pronto intervento sociale</t>
  </si>
  <si>
    <t>Servizio sociale professionale e Pubblica Istruzione</t>
  </si>
  <si>
    <t>Prevenzione e contrasto alla dispersione scolastica</t>
  </si>
  <si>
    <t>realizzazione di  un registro comunale delle segnalazioni</t>
  </si>
  <si>
    <t>Aumento della scolarizzazione nella prima infanzia</t>
  </si>
  <si>
    <t>A01.14 Sostegni alla frequenza</t>
  </si>
  <si>
    <t>Abbattimento/integrazione delle rette per la frequenza di strutture e servizi per la prima infanzia</t>
  </si>
  <si>
    <t>pubblica istruzione e ufficio di piano</t>
  </si>
  <si>
    <t>n. voucher di minori/ n. integrazioni rette</t>
  </si>
  <si>
    <t>Progetti di constrasto alla povertà educativa</t>
  </si>
  <si>
    <t>A01.15 Doposcuola comunale - attività estive di socializzazione</t>
  </si>
  <si>
    <t>Attività di doposcuola</t>
  </si>
  <si>
    <t>servizi sociali</t>
  </si>
  <si>
    <t>Individuazione di soggetti privati a seguito procedura di evidenza pubblica</t>
  </si>
  <si>
    <t>Attività estive di socializzazione</t>
  </si>
  <si>
    <t>Approvazione degli indirizzi di realizzazione delle attività e di utilizzo delle risorse ministeriali con delibera di giunta</t>
  </si>
  <si>
    <t>Incentivare nuove forme di produzione culturale attraverso forme di partenariato pubblico-privato</t>
  </si>
  <si>
    <t>A01.16 Creazione di tavoli di co-progettazione con il terzo settore</t>
  </si>
  <si>
    <t>Attività di informazione e sensibilizzazione del terzo settore</t>
  </si>
  <si>
    <t>Costituzione del tavolo di co-progettazione con il terzo settore</t>
  </si>
  <si>
    <t>disseminazione, sensibilizzazione, informazione</t>
  </si>
  <si>
    <t>Approvazione di un Avviso Pubblico per la costituzione di un tavolo di co-progettazione</t>
  </si>
  <si>
    <t>A01.17 Aggiornamento del regolamento comunale in materia di contributi alle attività culturali</t>
  </si>
  <si>
    <t>Indirizzi della Giunta Comunale</t>
  </si>
  <si>
    <t>formulazione di una proposta di aggiornamento del regolamento comunale in materia di contributi alle attività culturali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</si>
</sst>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0.0%"/>
  </numFmts>
  <fonts count="6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b/>
      <sz val="10"/>
      <color indexed="9"/>
      <name val="Calibri"/>
      <family val="2"/>
    </font>
    <font>
      <b/>
      <sz val="12"/>
      <color indexed="56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indexed="56"/>
      <name val="Calibri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indexed="56"/>
      <name val="Calibri"/>
      <family val="2"/>
    </font>
    <font>
      <b/>
      <sz val="24"/>
      <color indexed="56"/>
      <name val="Calibri"/>
      <family val="2"/>
    </font>
    <font>
      <b/>
      <sz val="14"/>
      <color theme="0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0"/>
      <name val="Calibri"/>
      <family val="2"/>
    </font>
    <font>
      <b/>
      <sz val="24"/>
      <color theme="0"/>
      <name val="Calibri"/>
      <family val="2"/>
    </font>
    <font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56"/>
      <name val="Calibri"/>
      <family val="2"/>
    </font>
    <font>
      <b/>
      <sz val="24"/>
      <name val="Calibri"/>
      <family val="2"/>
      <scheme val="minor"/>
    </font>
    <font>
      <b/>
      <sz val="22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6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4"/>
      <color rgb="FF003366"/>
      <name val="Calibri"/>
      <family val="2"/>
    </font>
    <font>
      <sz val="16"/>
      <color rgb="FF000000"/>
      <name val="Calibri"/>
      <family val="2"/>
      <scheme val="minor"/>
    </font>
    <font>
      <sz val="16"/>
      <color indexed="56"/>
      <name val="Calibri"/>
      <family val="2"/>
    </font>
    <font>
      <sz val="14"/>
      <color indexed="56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5">
    <xf numFmtId="0" fontId="0" fillId="0" borderId="0" xfId="0"/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3" xfId="0" applyFont="1" applyBorder="1"/>
    <xf numFmtId="2" fontId="0" fillId="0" borderId="7" xfId="0" applyNumberFormat="1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6" xfId="0" applyFont="1" applyBorder="1"/>
    <xf numFmtId="0" fontId="0" fillId="0" borderId="2" xfId="0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20" xfId="0" applyFill="1" applyBorder="1"/>
    <xf numFmtId="0" fontId="0" fillId="2" borderId="21" xfId="0" applyFill="1" applyBorder="1"/>
    <xf numFmtId="49" fontId="0" fillId="0" borderId="0" xfId="0" applyNumberFormat="1"/>
    <xf numFmtId="1" fontId="0" fillId="2" borderId="16" xfId="0" applyNumberFormat="1" applyFill="1" applyBorder="1" applyAlignment="1"/>
    <xf numFmtId="49" fontId="0" fillId="2" borderId="22" xfId="0" applyNumberFormat="1" applyFill="1" applyBorder="1"/>
    <xf numFmtId="49" fontId="0" fillId="2" borderId="23" xfId="0" applyNumberFormat="1" applyFill="1" applyBorder="1"/>
    <xf numFmtId="49" fontId="0" fillId="2" borderId="24" xfId="0" applyNumberFormat="1" applyFill="1" applyBorder="1"/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49" fontId="1" fillId="2" borderId="23" xfId="0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0" borderId="25" xfId="0" applyBorder="1" applyAlignment="1">
      <alignment horizontal="centerContinuous" wrapText="1"/>
    </xf>
    <xf numFmtId="0" fontId="0" fillId="0" borderId="26" xfId="0" applyBorder="1" applyAlignment="1">
      <alignment horizontal="centerContinuous" wrapText="1"/>
    </xf>
    <xf numFmtId="0" fontId="0" fillId="0" borderId="27" xfId="0" applyBorder="1" applyAlignment="1">
      <alignment horizontal="centerContinuous" wrapText="1"/>
    </xf>
    <xf numFmtId="0" fontId="0" fillId="0" borderId="28" xfId="0" applyBorder="1" applyAlignment="1">
      <alignment horizontal="centerContinuous" wrapText="1"/>
    </xf>
    <xf numFmtId="0" fontId="0" fillId="0" borderId="27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2" borderId="23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0" fillId="0" borderId="29" xfId="0" applyBorder="1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31" xfId="0" applyBorder="1" applyAlignment="1">
      <alignment horizontal="centerContinuous" wrapText="1"/>
    </xf>
    <xf numFmtId="0" fontId="0" fillId="3" borderId="0" xfId="0" applyFill="1"/>
    <xf numFmtId="49" fontId="1" fillId="0" borderId="32" xfId="0" applyNumberFormat="1" applyFont="1" applyBorder="1" applyAlignment="1">
      <alignment horizontal="centerContinuous"/>
    </xf>
    <xf numFmtId="1" fontId="0" fillId="0" borderId="11" xfId="0" applyNumberFormat="1" applyBorder="1"/>
    <xf numFmtId="49" fontId="0" fillId="0" borderId="33" xfId="0" applyNumberFormat="1" applyBorder="1" applyAlignment="1">
      <alignment horizontal="centerContinuous" wrapText="1"/>
    </xf>
    <xf numFmtId="49" fontId="0" fillId="0" borderId="34" xfId="0" applyNumberFormat="1" applyBorder="1" applyAlignment="1">
      <alignment horizontal="centerContinuous" wrapText="1"/>
    </xf>
    <xf numFmtId="0" fontId="0" fillId="0" borderId="35" xfId="0" applyBorder="1"/>
    <xf numFmtId="1" fontId="0" fillId="0" borderId="6" xfId="0" applyNumberFormat="1" applyBorder="1"/>
    <xf numFmtId="1" fontId="0" fillId="0" borderId="35" xfId="0" applyNumberFormat="1" applyBorder="1"/>
    <xf numFmtId="49" fontId="0" fillId="0" borderId="32" xfId="0" applyNumberFormat="1" applyBorder="1" applyAlignment="1">
      <alignment horizontal="centerContinuous" wrapText="1"/>
    </xf>
    <xf numFmtId="49" fontId="0" fillId="0" borderId="24" xfId="0" applyNumberFormat="1" applyBorder="1" applyAlignment="1">
      <alignment horizontal="centerContinuous" wrapText="1"/>
    </xf>
    <xf numFmtId="0" fontId="0" fillId="0" borderId="20" xfId="0" applyBorder="1" applyAlignment="1">
      <alignment horizontal="centerContinuous" wrapText="1"/>
    </xf>
    <xf numFmtId="0" fontId="0" fillId="0" borderId="36" xfId="0" applyBorder="1" applyAlignment="1">
      <alignment horizontal="centerContinuous" wrapText="1"/>
    </xf>
    <xf numFmtId="0" fontId="0" fillId="0" borderId="37" xfId="0" applyBorder="1"/>
    <xf numFmtId="49" fontId="0" fillId="0" borderId="23" xfId="0" applyNumberFormat="1" applyBorder="1" applyAlignment="1">
      <alignment horizontal="centerContinuous" wrapText="1"/>
    </xf>
    <xf numFmtId="0" fontId="0" fillId="0" borderId="38" xfId="0" applyBorder="1"/>
    <xf numFmtId="49" fontId="0" fillId="0" borderId="39" xfId="0" applyNumberFormat="1" applyBorder="1" applyAlignment="1">
      <alignment horizontal="centerContinuous" wrapText="1"/>
    </xf>
    <xf numFmtId="0" fontId="0" fillId="0" borderId="40" xfId="0" applyBorder="1" applyAlignment="1">
      <alignment horizontal="centerContinuous" wrapText="1"/>
    </xf>
    <xf numFmtId="0" fontId="0" fillId="0" borderId="41" xfId="0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/>
    <xf numFmtId="49" fontId="3" fillId="2" borderId="23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1" fontId="2" fillId="2" borderId="16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Continuous"/>
    </xf>
    <xf numFmtId="1" fontId="0" fillId="0" borderId="15" xfId="0" applyNumberFormat="1" applyBorder="1" applyAlignment="1">
      <alignment wrapText="1"/>
    </xf>
    <xf numFmtId="1" fontId="0" fillId="0" borderId="35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49" fontId="1" fillId="0" borderId="33" xfId="0" applyNumberFormat="1" applyFont="1" applyBorder="1" applyAlignment="1">
      <alignment horizontal="centerContinuous"/>
    </xf>
    <xf numFmtId="1" fontId="0" fillId="0" borderId="15" xfId="0" applyNumberFormat="1" applyBorder="1"/>
    <xf numFmtId="0" fontId="8" fillId="0" borderId="0" xfId="0" applyFont="1"/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right" vertical="center" wrapText="1"/>
    </xf>
    <xf numFmtId="165" fontId="15" fillId="0" borderId="5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horizontal="right" vertical="center" wrapText="1"/>
    </xf>
    <xf numFmtId="0" fontId="11" fillId="4" borderId="42" xfId="0" applyFont="1" applyFill="1" applyBorder="1" applyAlignment="1">
      <alignment horizontal="center" vertical="center" textRotation="90"/>
    </xf>
    <xf numFmtId="0" fontId="13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right" vertical="center"/>
    </xf>
    <xf numFmtId="164" fontId="15" fillId="4" borderId="5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5" fontId="16" fillId="4" borderId="25" xfId="0" applyNumberFormat="1" applyFont="1" applyFill="1" applyBorder="1" applyAlignment="1">
      <alignment horizontal="center" vertical="center" wrapText="1"/>
    </xf>
    <xf numFmtId="166" fontId="9" fillId="4" borderId="5" xfId="2" applyNumberFormat="1" applyFont="1" applyFill="1" applyBorder="1" applyAlignment="1">
      <alignment horizontal="right" vertical="center" wrapText="1"/>
    </xf>
    <xf numFmtId="49" fontId="14" fillId="5" borderId="1" xfId="0" applyNumberFormat="1" applyFont="1" applyFill="1" applyBorder="1" applyAlignment="1">
      <alignment horizontal="centerContinuous" vertical="center"/>
    </xf>
    <xf numFmtId="49" fontId="10" fillId="5" borderId="1" xfId="0" applyNumberFormat="1" applyFont="1" applyFill="1" applyBorder="1" applyAlignment="1">
      <alignment horizontal="centerContinuous" vertical="center"/>
    </xf>
    <xf numFmtId="49" fontId="10" fillId="5" borderId="16" xfId="0" applyNumberFormat="1" applyFont="1" applyFill="1" applyBorder="1" applyAlignment="1">
      <alignment horizontal="centerContinuous" vertical="center"/>
    </xf>
    <xf numFmtId="165" fontId="15" fillId="4" borderId="5" xfId="0" applyNumberFormat="1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Continuous" vertical="center" wrapText="1"/>
    </xf>
    <xf numFmtId="0" fontId="12" fillId="5" borderId="30" xfId="0" applyFont="1" applyFill="1" applyBorder="1" applyAlignment="1">
      <alignment horizontal="centerContinuous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Continuous" vertical="center" wrapText="1"/>
    </xf>
    <xf numFmtId="0" fontId="12" fillId="5" borderId="26" xfId="0" applyFont="1" applyFill="1" applyBorder="1" applyAlignment="1">
      <alignment horizontal="centerContinuous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right" vertical="center" wrapText="1"/>
    </xf>
    <xf numFmtId="0" fontId="18" fillId="0" borderId="42" xfId="0" applyFont="1" applyBorder="1" applyAlignment="1">
      <alignment horizontal="right" vertical="center" wrapText="1"/>
    </xf>
    <xf numFmtId="0" fontId="0" fillId="0" borderId="42" xfId="0" applyFill="1" applyBorder="1"/>
    <xf numFmtId="165" fontId="15" fillId="0" borderId="6" xfId="0" applyNumberFormat="1" applyFont="1" applyBorder="1" applyAlignment="1">
      <alignment horizontal="lef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165" fontId="15" fillId="0" borderId="0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5" fillId="0" borderId="5" xfId="0" applyFont="1" applyBorder="1"/>
    <xf numFmtId="0" fontId="28" fillId="0" borderId="30" xfId="0" applyFont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36" fillId="7" borderId="40" xfId="0" applyFont="1" applyFill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right" vertical="center"/>
    </xf>
    <xf numFmtId="164" fontId="38" fillId="7" borderId="9" xfId="1" applyNumberFormat="1" applyFont="1" applyFill="1" applyBorder="1" applyAlignment="1">
      <alignment horizontal="center" vertical="center" wrapText="1"/>
    </xf>
    <xf numFmtId="0" fontId="35" fillId="7" borderId="51" xfId="0" applyFont="1" applyFill="1" applyBorder="1" applyAlignment="1">
      <alignment horizontal="centerContinuous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Continuous" vertical="center" wrapText="1"/>
    </xf>
    <xf numFmtId="0" fontId="35" fillId="7" borderId="11" xfId="0" applyFont="1" applyFill="1" applyBorder="1" applyAlignment="1">
      <alignment horizontal="centerContinuous" vertical="center" wrapText="1"/>
    </xf>
    <xf numFmtId="0" fontId="35" fillId="7" borderId="50" xfId="0" applyFont="1" applyFill="1" applyBorder="1" applyAlignment="1">
      <alignment horizontal="centerContinuous" vertical="center" wrapText="1"/>
    </xf>
    <xf numFmtId="0" fontId="29" fillId="7" borderId="53" xfId="0" applyFont="1" applyFill="1" applyBorder="1"/>
    <xf numFmtId="165" fontId="38" fillId="7" borderId="7" xfId="0" applyNumberFormat="1" applyFont="1" applyFill="1" applyBorder="1" applyAlignment="1">
      <alignment horizontal="center" vertical="center" wrapText="1"/>
    </xf>
    <xf numFmtId="49" fontId="19" fillId="7" borderId="5" xfId="0" applyNumberFormat="1" applyFont="1" applyFill="1" applyBorder="1" applyAlignment="1">
      <alignment horizontal="center" vertical="center"/>
    </xf>
    <xf numFmtId="166" fontId="34" fillId="0" borderId="5" xfId="0" applyNumberFormat="1" applyFont="1" applyFill="1" applyBorder="1" applyAlignment="1">
      <alignment horizontal="centerContinuous" vertical="center" wrapText="1"/>
    </xf>
    <xf numFmtId="0" fontId="32" fillId="7" borderId="5" xfId="0" applyFont="1" applyFill="1" applyBorder="1" applyAlignment="1">
      <alignment horizontal="centerContinuous" vertical="center" wrapText="1"/>
    </xf>
    <xf numFmtId="0" fontId="0" fillId="7" borderId="0" xfId="0" applyFill="1" applyBorder="1" applyAlignment="1">
      <alignment horizontal="center" vertical="center" textRotation="90"/>
    </xf>
    <xf numFmtId="0" fontId="13" fillId="7" borderId="0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right" vertical="center"/>
    </xf>
    <xf numFmtId="164" fontId="38" fillId="7" borderId="0" xfId="1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textRotation="90"/>
    </xf>
    <xf numFmtId="0" fontId="7" fillId="7" borderId="0" xfId="0" applyFont="1" applyFill="1" applyBorder="1" applyAlignment="1">
      <alignment horizontal="right" vertical="center"/>
    </xf>
    <xf numFmtId="0" fontId="0" fillId="7" borderId="0" xfId="0" applyFill="1" applyBorder="1"/>
    <xf numFmtId="165" fontId="15" fillId="7" borderId="0" xfId="0" applyNumberFormat="1" applyFont="1" applyFill="1" applyBorder="1" applyAlignment="1">
      <alignment horizontal="center" vertical="center" wrapText="1"/>
    </xf>
    <xf numFmtId="0" fontId="32" fillId="7" borderId="56" xfId="0" applyFont="1" applyFill="1" applyBorder="1" applyAlignment="1">
      <alignment horizontal="centerContinuous" vertical="center" wrapText="1"/>
    </xf>
    <xf numFmtId="49" fontId="33" fillId="8" borderId="5" xfId="0" applyNumberFormat="1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Continuous" vertical="center" wrapText="1"/>
    </xf>
    <xf numFmtId="0" fontId="9" fillId="8" borderId="13" xfId="0" applyFont="1" applyFill="1" applyBorder="1" applyAlignment="1">
      <alignment horizontal="centerContinuous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0" fillId="8" borderId="46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/>
    </xf>
    <xf numFmtId="0" fontId="39" fillId="8" borderId="46" xfId="0" applyFont="1" applyFill="1" applyBorder="1" applyAlignment="1">
      <alignment horizontal="center" vertical="center" wrapText="1"/>
    </xf>
    <xf numFmtId="0" fontId="39" fillId="8" borderId="45" xfId="0" applyFont="1" applyFill="1" applyBorder="1" applyAlignment="1">
      <alignment horizontal="center" vertical="center" wrapText="1"/>
    </xf>
    <xf numFmtId="0" fontId="39" fillId="8" borderId="38" xfId="0" applyFont="1" applyFill="1" applyBorder="1" applyAlignment="1">
      <alignment horizontal="center" vertical="center" wrapText="1"/>
    </xf>
    <xf numFmtId="0" fontId="13" fillId="8" borderId="53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right" vertical="center"/>
    </xf>
    <xf numFmtId="164" fontId="15" fillId="8" borderId="9" xfId="1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right" vertical="center"/>
    </xf>
    <xf numFmtId="164" fontId="15" fillId="8" borderId="0" xfId="1" applyNumberFormat="1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Continuous" vertical="center" wrapText="1"/>
    </xf>
    <xf numFmtId="0" fontId="12" fillId="8" borderId="51" xfId="0" applyFont="1" applyFill="1" applyBorder="1" applyAlignment="1">
      <alignment horizontal="centerContinuous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Continuous" vertical="center" wrapText="1"/>
    </xf>
    <xf numFmtId="0" fontId="12" fillId="8" borderId="11" xfId="0" applyFont="1" applyFill="1" applyBorder="1" applyAlignment="1">
      <alignment horizontal="centerContinuous" vertical="center" wrapText="1"/>
    </xf>
    <xf numFmtId="0" fontId="0" fillId="8" borderId="0" xfId="0" applyFill="1" applyBorder="1" applyAlignment="1">
      <alignment horizontal="center" vertical="center" textRotation="90"/>
    </xf>
    <xf numFmtId="0" fontId="22" fillId="8" borderId="0" xfId="0" applyFont="1" applyFill="1" applyBorder="1" applyAlignment="1">
      <alignment horizontal="center" vertical="center" textRotation="90"/>
    </xf>
    <xf numFmtId="0" fontId="0" fillId="8" borderId="53" xfId="0" applyFill="1" applyBorder="1"/>
    <xf numFmtId="165" fontId="15" fillId="8" borderId="7" xfId="0" applyNumberFormat="1" applyFont="1" applyFill="1" applyBorder="1" applyAlignment="1">
      <alignment horizontal="center" vertical="center" wrapText="1"/>
    </xf>
    <xf numFmtId="0" fontId="32" fillId="7" borderId="52" xfId="0" applyFont="1" applyFill="1" applyBorder="1" applyAlignment="1">
      <alignment horizontal="center" vertical="center" wrapText="1"/>
    </xf>
    <xf numFmtId="0" fontId="32" fillId="7" borderId="47" xfId="0" applyFont="1" applyFill="1" applyBorder="1" applyAlignment="1">
      <alignment horizontal="center" vertical="center" textRotation="90"/>
    </xf>
    <xf numFmtId="2" fontId="34" fillId="0" borderId="5" xfId="0" applyNumberFormat="1" applyFont="1" applyFill="1" applyBorder="1" applyAlignment="1">
      <alignment horizontal="centerContinuous" vertical="center" wrapText="1"/>
    </xf>
    <xf numFmtId="0" fontId="25" fillId="0" borderId="19" xfId="0" applyFont="1" applyFill="1" applyBorder="1" applyAlignment="1">
      <alignment horizontal="right" vertical="center" wrapText="1"/>
    </xf>
    <xf numFmtId="2" fontId="10" fillId="0" borderId="13" xfId="0" applyNumberFormat="1" applyFont="1" applyFill="1" applyBorder="1"/>
    <xf numFmtId="2" fontId="32" fillId="7" borderId="5" xfId="0" applyNumberFormat="1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9" fillId="8" borderId="10" xfId="0" applyFont="1" applyFill="1" applyBorder="1" applyAlignment="1">
      <alignment horizontal="center" vertical="center" textRotation="90"/>
    </xf>
    <xf numFmtId="0" fontId="9" fillId="8" borderId="14" xfId="0" applyFont="1" applyFill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vertical="center" wrapText="1"/>
    </xf>
    <xf numFmtId="0" fontId="52" fillId="8" borderId="42" xfId="0" applyFont="1" applyFill="1" applyBorder="1" applyAlignment="1">
      <alignment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4" fillId="7" borderId="5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Continuous" vertical="center"/>
    </xf>
    <xf numFmtId="0" fontId="35" fillId="7" borderId="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54" fillId="0" borderId="5" xfId="0" applyFont="1" applyBorder="1" applyAlignment="1">
      <alignment vertical="center" wrapText="1"/>
    </xf>
    <xf numFmtId="0" fontId="46" fillId="0" borderId="5" xfId="0" applyFont="1" applyBorder="1" applyAlignment="1">
      <alignment horizontal="left" vertical="center" wrapText="1"/>
    </xf>
    <xf numFmtId="14" fontId="55" fillId="0" borderId="5" xfId="0" applyNumberFormat="1" applyFont="1" applyBorder="1" applyAlignment="1">
      <alignment horizontal="center" vertical="center" wrapText="1"/>
    </xf>
    <xf numFmtId="49" fontId="46" fillId="0" borderId="5" xfId="0" applyNumberFormat="1" applyFont="1" applyBorder="1" applyAlignment="1">
      <alignment horizontal="left" vertical="center" wrapText="1"/>
    </xf>
    <xf numFmtId="14" fontId="46" fillId="0" borderId="5" xfId="0" applyNumberFormat="1" applyFont="1" applyBorder="1" applyAlignment="1">
      <alignment horizontal="center" vertical="center" wrapText="1"/>
    </xf>
    <xf numFmtId="14" fontId="54" fillId="0" borderId="5" xfId="0" applyNumberFormat="1" applyFont="1" applyBorder="1" applyAlignment="1">
      <alignment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14" fontId="56" fillId="0" borderId="5" xfId="0" applyNumberFormat="1" applyFont="1" applyBorder="1" applyAlignment="1">
      <alignment horizontal="center" vertical="center" wrapText="1"/>
    </xf>
    <xf numFmtId="0" fontId="56" fillId="0" borderId="5" xfId="0" applyFont="1" applyBorder="1" applyAlignment="1">
      <alignment horizontal="left" vertical="center" wrapText="1"/>
    </xf>
    <xf numFmtId="49" fontId="56" fillId="0" borderId="5" xfId="0" applyNumberFormat="1" applyFont="1" applyBorder="1" applyAlignment="1">
      <alignment horizontal="left" vertical="center" wrapText="1"/>
    </xf>
    <xf numFmtId="0" fontId="8" fillId="0" borderId="5" xfId="0" applyFont="1" applyBorder="1"/>
    <xf numFmtId="0" fontId="52" fillId="8" borderId="5" xfId="0" applyFont="1" applyFill="1" applyBorder="1" applyAlignment="1">
      <alignment vertical="center" wrapText="1"/>
    </xf>
    <xf numFmtId="0" fontId="39" fillId="8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right" vertical="center"/>
    </xf>
    <xf numFmtId="164" fontId="15" fillId="8" borderId="5" xfId="1" applyNumberFormat="1" applyFont="1" applyFill="1" applyBorder="1" applyAlignment="1">
      <alignment horizontal="center" vertical="center" wrapText="1"/>
    </xf>
    <xf numFmtId="14" fontId="56" fillId="0" borderId="5" xfId="0" applyNumberFormat="1" applyFont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horizontal="left" vertical="center" wrapText="1"/>
    </xf>
    <xf numFmtId="14" fontId="25" fillId="0" borderId="5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left" vertical="center" wrapText="1"/>
    </xf>
    <xf numFmtId="14" fontId="57" fillId="0" borderId="5" xfId="0" applyNumberFormat="1" applyFont="1" applyBorder="1" applyAlignment="1">
      <alignment vertical="center" wrapText="1"/>
    </xf>
    <xf numFmtId="0" fontId="58" fillId="0" borderId="5" xfId="0" applyFont="1" applyBorder="1" applyAlignment="1">
      <alignment horizontal="left" vertical="center" wrapText="1"/>
    </xf>
    <xf numFmtId="0" fontId="59" fillId="0" borderId="5" xfId="0" applyFont="1" applyBorder="1" applyAlignment="1">
      <alignment horizontal="left" vertical="center" wrapText="1"/>
    </xf>
    <xf numFmtId="49" fontId="59" fillId="0" borderId="5" xfId="0" applyNumberFormat="1" applyFont="1" applyBorder="1" applyAlignment="1">
      <alignment horizontal="left" vertical="center" wrapText="1"/>
    </xf>
    <xf numFmtId="14" fontId="59" fillId="0" borderId="5" xfId="0" applyNumberFormat="1" applyFont="1" applyBorder="1" applyAlignment="1">
      <alignment horizontal="center" vertical="center" wrapText="1"/>
    </xf>
    <xf numFmtId="0" fontId="60" fillId="0" borderId="5" xfId="0" applyFont="1" applyBorder="1" applyAlignment="1">
      <alignment vertical="center" wrapText="1"/>
    </xf>
    <xf numFmtId="0" fontId="61" fillId="0" borderId="5" xfId="0" applyFont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right" vertical="center" wrapText="1"/>
    </xf>
    <xf numFmtId="165" fontId="10" fillId="0" borderId="48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25" fillId="0" borderId="5" xfId="0" applyFont="1" applyFill="1" applyBorder="1"/>
    <xf numFmtId="0" fontId="28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 vertical="center" wrapText="1"/>
    </xf>
    <xf numFmtId="2" fontId="10" fillId="0" borderId="5" xfId="0" applyNumberFormat="1" applyFont="1" applyFill="1" applyBorder="1"/>
    <xf numFmtId="0" fontId="24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 indent="4"/>
    </xf>
    <xf numFmtId="49" fontId="1" fillId="0" borderId="28" xfId="0" applyNumberFormat="1" applyFont="1" applyBorder="1" applyAlignment="1">
      <alignment horizontal="left" wrapText="1" indent="4"/>
    </xf>
    <xf numFmtId="49" fontId="1" fillId="0" borderId="30" xfId="0" applyNumberFormat="1" applyFont="1" applyBorder="1" applyAlignment="1">
      <alignment horizontal="left" wrapText="1" indent="4"/>
    </xf>
    <xf numFmtId="0" fontId="16" fillId="0" borderId="13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 vertical="center" textRotation="90"/>
    </xf>
    <xf numFmtId="0" fontId="16" fillId="0" borderId="46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0" fontId="20" fillId="7" borderId="5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center" vertical="center" textRotation="90"/>
    </xf>
    <xf numFmtId="0" fontId="32" fillId="7" borderId="23" xfId="0" applyFont="1" applyFill="1" applyBorder="1" applyAlignment="1">
      <alignment horizontal="center" vertical="center" textRotation="90"/>
    </xf>
    <xf numFmtId="0" fontId="29" fillId="7" borderId="24" xfId="0" applyFont="1" applyFill="1" applyBorder="1" applyAlignment="1">
      <alignment horizontal="center" vertical="center" textRotation="90"/>
    </xf>
    <xf numFmtId="0" fontId="35" fillId="7" borderId="5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textRotation="90"/>
    </xf>
    <xf numFmtId="0" fontId="49" fillId="0" borderId="13" xfId="0" applyFont="1" applyBorder="1" applyAlignment="1">
      <alignment horizontal="center" vertical="center"/>
    </xf>
    <xf numFmtId="49" fontId="19" fillId="7" borderId="42" xfId="0" applyNumberFormat="1" applyFont="1" applyFill="1" applyBorder="1" applyAlignment="1">
      <alignment horizontal="center" vertical="center"/>
    </xf>
    <xf numFmtId="49" fontId="19" fillId="7" borderId="25" xfId="0" applyNumberFormat="1" applyFont="1" applyFill="1" applyBorder="1" applyAlignment="1">
      <alignment horizontal="center" vertical="center"/>
    </xf>
    <xf numFmtId="49" fontId="19" fillId="7" borderId="26" xfId="0" applyNumberFormat="1" applyFont="1" applyFill="1" applyBorder="1" applyAlignment="1">
      <alignment horizontal="center" vertical="center"/>
    </xf>
    <xf numFmtId="0" fontId="40" fillId="7" borderId="49" xfId="0" applyFont="1" applyFill="1" applyBorder="1" applyAlignment="1">
      <alignment horizontal="center" vertical="center" wrapText="1"/>
    </xf>
    <xf numFmtId="0" fontId="40" fillId="7" borderId="31" xfId="0" applyFont="1" applyFill="1" applyBorder="1" applyAlignment="1">
      <alignment horizontal="center" vertical="center" wrapText="1"/>
    </xf>
    <xf numFmtId="0" fontId="42" fillId="7" borderId="42" xfId="0" applyFont="1" applyFill="1" applyBorder="1" applyAlignment="1">
      <alignment horizontal="left" vertical="center" wrapText="1"/>
    </xf>
    <xf numFmtId="0" fontId="42" fillId="7" borderId="25" xfId="0" applyFont="1" applyFill="1" applyBorder="1" applyAlignment="1">
      <alignment horizontal="left" vertical="center" wrapText="1"/>
    </xf>
    <xf numFmtId="0" fontId="48" fillId="0" borderId="5" xfId="0" applyFont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43" fillId="7" borderId="42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38" fillId="7" borderId="42" xfId="0" applyFont="1" applyFill="1" applyBorder="1" applyAlignment="1">
      <alignment horizontal="left" vertical="center" wrapText="1"/>
    </xf>
    <xf numFmtId="0" fontId="38" fillId="7" borderId="25" xfId="0" applyFont="1" applyFill="1" applyBorder="1" applyAlignment="1">
      <alignment horizontal="left" vertical="center" wrapText="1"/>
    </xf>
    <xf numFmtId="0" fontId="38" fillId="7" borderId="42" xfId="0" applyFont="1" applyFill="1" applyBorder="1" applyAlignment="1">
      <alignment horizontal="center"/>
    </xf>
    <xf numFmtId="0" fontId="38" fillId="7" borderId="25" xfId="0" applyFont="1" applyFill="1" applyBorder="1" applyAlignment="1">
      <alignment horizontal="center"/>
    </xf>
    <xf numFmtId="0" fontId="53" fillId="0" borderId="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39" fillId="8" borderId="50" xfId="0" applyFont="1" applyFill="1" applyBorder="1" applyAlignment="1">
      <alignment horizontal="center" vertical="center" wrapText="1"/>
    </xf>
    <xf numFmtId="0" fontId="39" fillId="8" borderId="30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textRotation="90"/>
    </xf>
    <xf numFmtId="0" fontId="9" fillId="8" borderId="23" xfId="0" applyFont="1" applyFill="1" applyBorder="1" applyAlignment="1">
      <alignment horizontal="center" vertical="center" textRotation="90"/>
    </xf>
    <xf numFmtId="0" fontId="22" fillId="8" borderId="24" xfId="0" applyFont="1" applyFill="1" applyBorder="1" applyAlignment="1">
      <alignment horizontal="center" vertical="center" textRotation="90"/>
    </xf>
    <xf numFmtId="49" fontId="33" fillId="8" borderId="5" xfId="0" applyNumberFormat="1" applyFont="1" applyFill="1" applyBorder="1" applyAlignment="1">
      <alignment horizontal="center" vertical="center"/>
    </xf>
    <xf numFmtId="0" fontId="31" fillId="8" borderId="46" xfId="0" applyFont="1" applyFill="1" applyBorder="1" applyAlignment="1">
      <alignment horizontal="left" vertical="center" wrapText="1"/>
    </xf>
    <xf numFmtId="0" fontId="16" fillId="8" borderId="22" xfId="0" applyFont="1" applyFill="1" applyBorder="1" applyAlignment="1">
      <alignment horizontal="center" vertical="center" textRotation="90"/>
    </xf>
    <xf numFmtId="0" fontId="16" fillId="8" borderId="23" xfId="0" applyFont="1" applyFill="1" applyBorder="1" applyAlignment="1">
      <alignment horizontal="center" vertical="center" textRotation="90"/>
    </xf>
    <xf numFmtId="0" fontId="0" fillId="8" borderId="24" xfId="0" applyFill="1" applyBorder="1" applyAlignment="1">
      <alignment horizontal="center" vertical="center" textRotation="90"/>
    </xf>
    <xf numFmtId="0" fontId="9" fillId="8" borderId="56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23" fillId="8" borderId="42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30" fillId="8" borderId="42" xfId="0" applyFont="1" applyFill="1" applyBorder="1" applyAlignment="1">
      <alignment horizontal="center" vertical="center" wrapText="1"/>
    </xf>
    <xf numFmtId="0" fontId="30" fillId="8" borderId="2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10" fillId="8" borderId="42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textRotation="90"/>
    </xf>
    <xf numFmtId="0" fontId="0" fillId="8" borderId="5" xfId="0" applyFill="1" applyBorder="1" applyAlignment="1">
      <alignment horizontal="center" vertical="center" textRotation="90"/>
    </xf>
    <xf numFmtId="0" fontId="39" fillId="8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66FF99"/>
      <color rgb="FFFF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9</xdr:row>
      <xdr:rowOff>28575</xdr:rowOff>
    </xdr:from>
    <xdr:to>
      <xdr:col>4</xdr:col>
      <xdr:colOff>285750</xdr:colOff>
      <xdr:row>9</xdr:row>
      <xdr:rowOff>800100</xdr:rowOff>
    </xdr:to>
    <xdr:pic>
      <xdr:nvPicPr>
        <xdr:cNvPr id="2106" name="Immagine 2" descr="Logo_Ares_Ops_orizz.jpg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752600"/>
          <a:ext cx="1114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G6:P69"/>
  <sheetViews>
    <sheetView showGridLines="0" topLeftCell="F16" zoomScaleNormal="100" workbookViewId="0">
      <selection activeCell="H32" sqref="H32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263" t="s">
        <v>36</v>
      </c>
      <c r="I6" s="263"/>
      <c r="J6" s="263"/>
      <c r="K6" s="263"/>
      <c r="L6" s="263"/>
      <c r="M6" s="263"/>
      <c r="N6" s="263"/>
      <c r="O6" s="263"/>
      <c r="P6" s="263"/>
    </row>
    <row r="8" spans="8:16" ht="15.75" thickBot="1" x14ac:dyDescent="0.3"/>
    <row r="9" spans="8:16" ht="15.75" thickBot="1" x14ac:dyDescent="0.3">
      <c r="H9" s="57" t="s">
        <v>23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6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6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6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6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6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6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6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6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6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6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6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6" ht="19.5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</row>
    <row r="29" spans="8:16" ht="15.75" thickBot="1" x14ac:dyDescent="0.3">
      <c r="H29" s="49" t="s">
        <v>37</v>
      </c>
      <c r="I29" s="50"/>
      <c r="J29" s="50"/>
      <c r="K29" s="50"/>
      <c r="L29" s="50"/>
      <c r="M29" s="50"/>
      <c r="N29" s="50"/>
      <c r="O29" s="50"/>
      <c r="P29" s="43"/>
    </row>
    <row r="30" spans="8:16" x14ac:dyDescent="0.25">
      <c r="H30" s="65" t="s">
        <v>47</v>
      </c>
      <c r="I30" s="47"/>
      <c r="J30" s="47"/>
      <c r="K30" s="47"/>
      <c r="L30" s="47"/>
      <c r="M30" s="47"/>
      <c r="N30" s="47"/>
      <c r="O30" s="48"/>
      <c r="P30" s="66"/>
    </row>
    <row r="31" spans="8:16" ht="30" x14ac:dyDescent="0.25">
      <c r="H31" s="72" t="s">
        <v>38</v>
      </c>
      <c r="I31" s="51"/>
      <c r="J31" s="51"/>
      <c r="K31" s="51"/>
      <c r="L31" s="51"/>
      <c r="M31" s="51"/>
      <c r="N31" s="51"/>
      <c r="O31" s="51"/>
      <c r="P31" s="9"/>
    </row>
    <row r="32" spans="8:16" x14ac:dyDescent="0.25">
      <c r="H32" s="65" t="s">
        <v>48</v>
      </c>
      <c r="I32" s="47"/>
      <c r="J32" s="47"/>
      <c r="K32" s="47"/>
      <c r="L32" s="47"/>
      <c r="M32" s="47"/>
      <c r="N32" s="47"/>
      <c r="O32" s="47"/>
      <c r="P32" s="70"/>
    </row>
    <row r="33" spans="8:16" x14ac:dyDescent="0.25">
      <c r="H33" s="72" t="s">
        <v>39</v>
      </c>
      <c r="I33" s="51"/>
      <c r="J33" s="51"/>
      <c r="K33" s="51"/>
      <c r="L33" s="51"/>
      <c r="M33" s="51"/>
      <c r="N33" s="51"/>
      <c r="O33" s="52"/>
      <c r="P33" s="9"/>
    </row>
    <row r="34" spans="8:16" x14ac:dyDescent="0.25">
      <c r="H34" s="65" t="s">
        <v>49</v>
      </c>
      <c r="I34" s="47"/>
      <c r="J34" s="47"/>
      <c r="K34" s="47"/>
      <c r="L34" s="47"/>
      <c r="M34" s="47"/>
      <c r="N34" s="47"/>
      <c r="O34" s="47"/>
      <c r="P34" s="70"/>
    </row>
    <row r="35" spans="8:16" x14ac:dyDescent="0.25">
      <c r="H35" s="264" t="s">
        <v>40</v>
      </c>
      <c r="I35" s="265"/>
      <c r="J35" s="265"/>
      <c r="K35" s="265"/>
      <c r="L35" s="265"/>
      <c r="M35" s="265"/>
      <c r="N35" s="265"/>
      <c r="O35" s="266"/>
      <c r="P35" s="90"/>
    </row>
    <row r="36" spans="8:16" x14ac:dyDescent="0.25">
      <c r="H36" s="270" t="s">
        <v>52</v>
      </c>
      <c r="I36" s="271"/>
      <c r="J36" s="271"/>
      <c r="K36" s="271"/>
      <c r="L36" s="271"/>
      <c r="M36" s="271"/>
      <c r="N36" s="271"/>
      <c r="O36" s="272"/>
      <c r="P36" s="91"/>
    </row>
    <row r="37" spans="8:16" x14ac:dyDescent="0.25">
      <c r="H37" s="260" t="s">
        <v>41</v>
      </c>
      <c r="I37" s="261"/>
      <c r="J37" s="261"/>
      <c r="K37" s="261"/>
      <c r="L37" s="261"/>
      <c r="M37" s="261"/>
      <c r="N37" s="261"/>
      <c r="O37" s="262"/>
      <c r="P37" s="90"/>
    </row>
    <row r="38" spans="8:16" x14ac:dyDescent="0.25">
      <c r="H38" s="68" t="s">
        <v>42</v>
      </c>
      <c r="I38" s="54"/>
      <c r="J38" s="54"/>
      <c r="K38" s="54"/>
      <c r="L38" s="54"/>
      <c r="M38" s="54"/>
      <c r="N38" s="54"/>
      <c r="O38" s="54"/>
      <c r="P38" s="91"/>
    </row>
    <row r="39" spans="8:16" x14ac:dyDescent="0.25">
      <c r="H39" s="267" t="s">
        <v>53</v>
      </c>
      <c r="I39" s="268"/>
      <c r="J39" s="268"/>
      <c r="K39" s="268"/>
      <c r="L39" s="268"/>
      <c r="M39" s="268"/>
      <c r="N39" s="268"/>
      <c r="O39" s="269"/>
      <c r="P39" s="92"/>
    </row>
    <row r="40" spans="8:16" x14ac:dyDescent="0.25">
      <c r="H40" s="260" t="s">
        <v>54</v>
      </c>
      <c r="I40" s="261"/>
      <c r="J40" s="261"/>
      <c r="K40" s="261"/>
      <c r="L40" s="261"/>
      <c r="M40" s="261"/>
      <c r="N40" s="261"/>
      <c r="O40" s="262"/>
      <c r="P40" s="90"/>
    </row>
    <row r="41" spans="8:16" x14ac:dyDescent="0.25">
      <c r="H41" s="68" t="s">
        <v>43</v>
      </c>
      <c r="I41" s="54"/>
      <c r="J41" s="54"/>
      <c r="K41" s="54"/>
      <c r="L41" s="54"/>
      <c r="M41" s="54"/>
      <c r="N41" s="54"/>
      <c r="O41" s="54"/>
      <c r="P41" s="91"/>
    </row>
    <row r="42" spans="8:16" x14ac:dyDescent="0.25">
      <c r="H42" s="65" t="s">
        <v>50</v>
      </c>
      <c r="I42" s="47"/>
      <c r="J42" s="47"/>
      <c r="K42" s="47"/>
      <c r="L42" s="47"/>
      <c r="M42" s="47"/>
      <c r="N42" s="47"/>
      <c r="O42" s="48"/>
      <c r="P42" s="71"/>
    </row>
    <row r="43" spans="8:16" x14ac:dyDescent="0.25">
      <c r="H43" s="260" t="s">
        <v>44</v>
      </c>
      <c r="I43" s="261"/>
      <c r="J43" s="261"/>
      <c r="K43" s="261"/>
      <c r="L43" s="261"/>
      <c r="M43" s="261"/>
      <c r="N43" s="261"/>
      <c r="O43" s="262"/>
      <c r="P43" s="90"/>
    </row>
    <row r="44" spans="8:16" ht="30" x14ac:dyDescent="0.25">
      <c r="H44" s="68" t="s">
        <v>45</v>
      </c>
      <c r="I44" s="54"/>
      <c r="J44" s="54"/>
      <c r="K44" s="54"/>
      <c r="L44" s="54"/>
      <c r="M44" s="54"/>
      <c r="N44" s="54"/>
      <c r="O44" s="54"/>
      <c r="P44" s="91"/>
    </row>
    <row r="45" spans="8:16" x14ac:dyDescent="0.25">
      <c r="H45" s="65" t="s">
        <v>51</v>
      </c>
      <c r="I45" s="47"/>
      <c r="J45" s="47"/>
      <c r="K45" s="47"/>
      <c r="L45" s="47"/>
      <c r="M45" s="47"/>
      <c r="N45" s="47"/>
      <c r="O45" s="48"/>
      <c r="P45" s="71"/>
    </row>
    <row r="46" spans="8:16" ht="15.75" thickBot="1" x14ac:dyDescent="0.3">
      <c r="H46" s="72" t="s">
        <v>46</v>
      </c>
      <c r="I46" s="51"/>
      <c r="J46" s="51"/>
      <c r="K46" s="51"/>
      <c r="L46" s="51"/>
      <c r="M46" s="51"/>
      <c r="N46" s="51"/>
      <c r="O46" s="52"/>
      <c r="P46" s="9"/>
    </row>
    <row r="47" spans="8:16" ht="15.75" thickBot="1" x14ac:dyDescent="0.3">
      <c r="H47" s="49" t="s">
        <v>55</v>
      </c>
      <c r="I47" s="50"/>
      <c r="J47" s="50"/>
      <c r="K47" s="50"/>
      <c r="L47" s="50"/>
      <c r="M47" s="50"/>
      <c r="N47" s="50"/>
      <c r="O47" s="50"/>
      <c r="P47" s="43"/>
    </row>
    <row r="48" spans="8:16" x14ac:dyDescent="0.25">
      <c r="H48" s="65" t="s">
        <v>58</v>
      </c>
      <c r="I48" s="47"/>
      <c r="J48" s="47"/>
      <c r="K48" s="47"/>
      <c r="L48" s="47"/>
      <c r="M48" s="47"/>
      <c r="N48" s="47"/>
      <c r="O48" s="48"/>
      <c r="P48" s="71"/>
    </row>
    <row r="49" spans="8:16" ht="30" x14ac:dyDescent="0.25">
      <c r="H49" s="72" t="s">
        <v>56</v>
      </c>
      <c r="I49" s="51"/>
      <c r="J49" s="51"/>
      <c r="K49" s="51"/>
      <c r="L49" s="51"/>
      <c r="M49" s="51"/>
      <c r="N49" s="51"/>
      <c r="O49" s="52"/>
      <c r="P49" s="9"/>
    </row>
    <row r="50" spans="8:16" x14ac:dyDescent="0.25">
      <c r="H50" s="65" t="s">
        <v>59</v>
      </c>
      <c r="I50" s="47"/>
      <c r="J50" s="47"/>
      <c r="K50" s="47"/>
      <c r="L50" s="47"/>
      <c r="M50" s="47"/>
      <c r="N50" s="47"/>
      <c r="O50" s="48"/>
      <c r="P50" s="71"/>
    </row>
    <row r="51" spans="8:16" ht="30.75" thickBot="1" x14ac:dyDescent="0.3">
      <c r="H51" s="72" t="s">
        <v>57</v>
      </c>
      <c r="I51" s="51"/>
      <c r="J51" s="51"/>
      <c r="K51" s="51"/>
      <c r="L51" s="51"/>
      <c r="M51" s="51"/>
      <c r="N51" s="51"/>
      <c r="O51" s="52"/>
      <c r="P51" s="9"/>
    </row>
    <row r="52" spans="8:16" ht="15.75" thickBot="1" x14ac:dyDescent="0.3">
      <c r="H52" s="49" t="s">
        <v>67</v>
      </c>
      <c r="I52" s="50"/>
      <c r="J52" s="50"/>
      <c r="K52" s="50"/>
      <c r="L52" s="50"/>
      <c r="M52" s="50"/>
      <c r="N52" s="50"/>
      <c r="O52" s="50"/>
      <c r="P52" s="43"/>
    </row>
    <row r="53" spans="8:16" x14ac:dyDescent="0.25">
      <c r="H53" s="65" t="s">
        <v>68</v>
      </c>
      <c r="I53" s="47"/>
      <c r="J53" s="47"/>
      <c r="K53" s="47"/>
      <c r="L53" s="47"/>
      <c r="M53" s="47"/>
      <c r="N53" s="47"/>
      <c r="O53" s="48"/>
      <c r="P53" s="71"/>
    </row>
    <row r="54" spans="8:16" ht="30" x14ac:dyDescent="0.25">
      <c r="H54" s="72" t="s">
        <v>60</v>
      </c>
      <c r="I54" s="51"/>
      <c r="J54" s="51"/>
      <c r="K54" s="51"/>
      <c r="L54" s="51"/>
      <c r="M54" s="51"/>
      <c r="N54" s="51"/>
      <c r="O54" s="52"/>
      <c r="P54" s="9"/>
    </row>
    <row r="55" spans="8:16" x14ac:dyDescent="0.25">
      <c r="H55" s="65" t="s">
        <v>69</v>
      </c>
      <c r="I55" s="47"/>
      <c r="J55" s="47"/>
      <c r="K55" s="47"/>
      <c r="L55" s="47"/>
      <c r="M55" s="47"/>
      <c r="N55" s="47"/>
      <c r="O55" s="48"/>
      <c r="P55" s="71"/>
    </row>
    <row r="56" spans="8:16" ht="30.75" thickBot="1" x14ac:dyDescent="0.3">
      <c r="H56" s="72" t="s">
        <v>61</v>
      </c>
      <c r="I56" s="51"/>
      <c r="J56" s="51"/>
      <c r="K56" s="51"/>
      <c r="L56" s="51"/>
      <c r="M56" s="51"/>
      <c r="N56" s="51"/>
      <c r="O56" s="52"/>
      <c r="P56" s="9"/>
    </row>
    <row r="57" spans="8:16" ht="15.75" thickBot="1" x14ac:dyDescent="0.3">
      <c r="H57" s="49" t="s">
        <v>70</v>
      </c>
      <c r="I57" s="50"/>
      <c r="J57" s="50"/>
      <c r="K57" s="50"/>
      <c r="L57" s="50"/>
      <c r="M57" s="50"/>
      <c r="N57" s="50"/>
      <c r="O57" s="50"/>
      <c r="P57" s="43"/>
    </row>
    <row r="58" spans="8:16" x14ac:dyDescent="0.25">
      <c r="H58" s="65" t="s">
        <v>71</v>
      </c>
      <c r="I58" s="47"/>
      <c r="J58" s="47"/>
      <c r="K58" s="47"/>
      <c r="L58" s="47"/>
      <c r="M58" s="47"/>
      <c r="N58" s="47"/>
      <c r="O58" s="48"/>
      <c r="P58" s="71"/>
    </row>
    <row r="59" spans="8:16" ht="30" x14ac:dyDescent="0.25">
      <c r="H59" s="72" t="s">
        <v>62</v>
      </c>
      <c r="I59" s="51"/>
      <c r="J59" s="51"/>
      <c r="K59" s="51"/>
      <c r="L59" s="51"/>
      <c r="M59" s="51"/>
      <c r="N59" s="51"/>
      <c r="O59" s="52"/>
      <c r="P59" s="9"/>
    </row>
    <row r="60" spans="8:16" x14ac:dyDescent="0.25">
      <c r="H60" s="65" t="s">
        <v>72</v>
      </c>
      <c r="I60" s="47"/>
      <c r="J60" s="47"/>
      <c r="K60" s="47"/>
      <c r="L60" s="47"/>
      <c r="M60" s="47"/>
      <c r="N60" s="47"/>
      <c r="O60" s="48"/>
      <c r="P60" s="71"/>
    </row>
    <row r="61" spans="8:16" ht="30" x14ac:dyDescent="0.25">
      <c r="H61" s="72" t="s">
        <v>63</v>
      </c>
      <c r="I61" s="51"/>
      <c r="J61" s="51"/>
      <c r="K61" s="51"/>
      <c r="L61" s="51"/>
      <c r="M61" s="51"/>
      <c r="N61" s="51"/>
      <c r="O61" s="52"/>
      <c r="P61" s="9"/>
    </row>
    <row r="62" spans="8:16" x14ac:dyDescent="0.25">
      <c r="H62" s="65" t="s">
        <v>73</v>
      </c>
      <c r="I62" s="47"/>
      <c r="J62" s="47"/>
      <c r="K62" s="47"/>
      <c r="L62" s="47"/>
      <c r="M62" s="47"/>
      <c r="N62" s="47"/>
      <c r="O62" s="48"/>
      <c r="P62" s="71"/>
    </row>
    <row r="63" spans="8:16" ht="30" x14ac:dyDescent="0.25">
      <c r="H63" s="72" t="s">
        <v>64</v>
      </c>
      <c r="I63" s="51"/>
      <c r="J63" s="51"/>
      <c r="K63" s="51"/>
      <c r="L63" s="51"/>
      <c r="M63" s="51"/>
      <c r="N63" s="51"/>
      <c r="O63" s="52"/>
      <c r="P63" s="9"/>
    </row>
    <row r="64" spans="8:16" x14ac:dyDescent="0.25">
      <c r="H64" s="65" t="s">
        <v>74</v>
      </c>
      <c r="I64" s="47"/>
      <c r="J64" s="47"/>
      <c r="K64" s="47"/>
      <c r="L64" s="47"/>
      <c r="M64" s="47"/>
      <c r="N64" s="47"/>
      <c r="O64" s="48"/>
      <c r="P64" s="71"/>
    </row>
    <row r="65" spans="7:16" x14ac:dyDescent="0.25">
      <c r="G65" s="64"/>
      <c r="H65" s="72"/>
      <c r="I65" s="51"/>
      <c r="J65" s="51"/>
      <c r="K65" s="51"/>
      <c r="L65" s="51"/>
      <c r="M65" s="51"/>
      <c r="N65" s="51"/>
      <c r="O65" s="52"/>
      <c r="P65" s="9"/>
    </row>
    <row r="66" spans="7:16" x14ac:dyDescent="0.25">
      <c r="H66" s="93" t="s">
        <v>75</v>
      </c>
      <c r="I66" s="55"/>
      <c r="J66" s="55"/>
      <c r="K66" s="55"/>
      <c r="L66" s="55"/>
      <c r="M66" s="55"/>
      <c r="N66" s="55"/>
      <c r="O66" s="56"/>
      <c r="P66" s="94"/>
    </row>
    <row r="67" spans="7:16" ht="30" x14ac:dyDescent="0.25">
      <c r="H67" s="72" t="s">
        <v>65</v>
      </c>
      <c r="I67" s="51"/>
      <c r="J67" s="51"/>
      <c r="K67" s="51"/>
      <c r="L67" s="51"/>
      <c r="M67" s="51"/>
      <c r="N67" s="51"/>
      <c r="O67" s="52"/>
      <c r="P67" s="9"/>
    </row>
    <row r="68" spans="7:16" x14ac:dyDescent="0.25">
      <c r="H68" s="65" t="s">
        <v>76</v>
      </c>
      <c r="I68" s="47"/>
      <c r="J68" s="47"/>
      <c r="K68" s="47"/>
      <c r="L68" s="47"/>
      <c r="M68" s="47"/>
      <c r="N68" s="47"/>
      <c r="O68" s="48"/>
      <c r="P68" s="71"/>
    </row>
    <row r="69" spans="7:16" ht="15.75" thickBot="1" x14ac:dyDescent="0.3">
      <c r="H69" s="79" t="s">
        <v>66</v>
      </c>
      <c r="I69" s="80"/>
      <c r="J69" s="80"/>
      <c r="K69" s="80"/>
      <c r="L69" s="80"/>
      <c r="M69" s="80"/>
      <c r="N69" s="80"/>
      <c r="O69" s="81"/>
      <c r="P69" s="12"/>
    </row>
  </sheetData>
  <mergeCells count="7">
    <mergeCell ref="H40:O40"/>
    <mergeCell ref="H43:O43"/>
    <mergeCell ref="H6:P6"/>
    <mergeCell ref="H35:O35"/>
    <mergeCell ref="H39:O39"/>
    <mergeCell ref="H36:O36"/>
    <mergeCell ref="H37:O37"/>
  </mergeCells>
  <phoneticPr fontId="21" type="noConversion"/>
  <printOptions horizontalCentered="1"/>
  <pageMargins left="0.31496062992125984" right="0.23622047244094491" top="0.39370078740157483" bottom="0.74803149606299213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D8:N31"/>
  <sheetViews>
    <sheetView topLeftCell="A7" zoomScale="70" zoomScaleNormal="7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/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290" t="s">
        <v>309</v>
      </c>
      <c r="G14" s="29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42" customHeight="1" x14ac:dyDescent="0.25">
      <c r="D16" s="286"/>
      <c r="E16" s="126" t="s">
        <v>130</v>
      </c>
      <c r="F16" s="140" t="s">
        <v>283</v>
      </c>
      <c r="G16" s="138" t="s">
        <v>284</v>
      </c>
      <c r="H16" s="138" t="s">
        <v>186</v>
      </c>
      <c r="I16" s="140" t="s">
        <v>239</v>
      </c>
      <c r="J16" s="139">
        <v>44347</v>
      </c>
      <c r="K16" s="130">
        <v>30</v>
      </c>
    </row>
    <row r="17" spans="4:11" ht="33" customHeight="1" x14ac:dyDescent="0.25">
      <c r="D17" s="286"/>
      <c r="E17" s="126" t="s">
        <v>131</v>
      </c>
      <c r="F17" s="140" t="s">
        <v>237</v>
      </c>
      <c r="G17" s="138" t="s">
        <v>284</v>
      </c>
      <c r="H17" s="138" t="s">
        <v>212</v>
      </c>
      <c r="I17" s="140" t="s">
        <v>240</v>
      </c>
      <c r="J17" s="139">
        <v>44469</v>
      </c>
      <c r="K17" s="130">
        <v>20</v>
      </c>
    </row>
    <row r="18" spans="4:11" ht="33.75" customHeight="1" x14ac:dyDescent="0.25">
      <c r="D18" s="286"/>
      <c r="E18" s="126" t="s">
        <v>132</v>
      </c>
      <c r="F18" s="140" t="s">
        <v>238</v>
      </c>
      <c r="G18" s="138" t="s">
        <v>284</v>
      </c>
      <c r="H18" s="138" t="s">
        <v>186</v>
      </c>
      <c r="I18" s="140" t="s">
        <v>241</v>
      </c>
      <c r="J18" s="139">
        <v>44469</v>
      </c>
      <c r="K18" s="130">
        <v>50</v>
      </c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D8:N31"/>
  <sheetViews>
    <sheetView topLeftCell="A10" zoomScale="70" zoomScaleNormal="7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206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290" t="s">
        <v>310</v>
      </c>
      <c r="G14" s="29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90.75" customHeight="1" x14ac:dyDescent="0.25">
      <c r="D16" s="286"/>
      <c r="E16" s="126" t="s">
        <v>130</v>
      </c>
      <c r="F16" s="138" t="s">
        <v>242</v>
      </c>
      <c r="G16" s="138" t="s">
        <v>285</v>
      </c>
      <c r="H16" s="138" t="s">
        <v>186</v>
      </c>
      <c r="I16" s="140" t="s">
        <v>243</v>
      </c>
      <c r="J16" s="139">
        <v>44561</v>
      </c>
      <c r="K16" s="130">
        <v>30</v>
      </c>
    </row>
    <row r="17" spans="4:11" ht="48.75" customHeight="1" x14ac:dyDescent="0.25">
      <c r="D17" s="286"/>
      <c r="E17" s="126" t="s">
        <v>131</v>
      </c>
      <c r="F17" s="235" t="s">
        <v>244</v>
      </c>
      <c r="G17" s="235"/>
      <c r="H17" s="235" t="s">
        <v>186</v>
      </c>
      <c r="I17" s="236" t="s">
        <v>245</v>
      </c>
      <c r="J17" s="237">
        <v>44561</v>
      </c>
      <c r="K17" s="238">
        <v>50</v>
      </c>
    </row>
    <row r="18" spans="4:11" ht="51" customHeight="1" x14ac:dyDescent="0.25">
      <c r="D18" s="286"/>
      <c r="E18" s="126" t="s">
        <v>132</v>
      </c>
      <c r="F18" s="235" t="s">
        <v>230</v>
      </c>
      <c r="G18" s="235"/>
      <c r="H18" s="235" t="s">
        <v>235</v>
      </c>
      <c r="I18" s="236" t="s">
        <v>236</v>
      </c>
      <c r="J18" s="237">
        <v>44561</v>
      </c>
      <c r="K18" s="238">
        <v>20</v>
      </c>
    </row>
    <row r="19" spans="4:11" ht="35.25" customHeight="1" x14ac:dyDescent="0.25">
      <c r="D19" s="286"/>
      <c r="E19" s="126" t="s">
        <v>133</v>
      </c>
      <c r="F19" s="228"/>
      <c r="G19" s="228"/>
      <c r="H19" s="228"/>
      <c r="I19" s="228"/>
      <c r="J19" s="228"/>
      <c r="K19" s="228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D8:N31"/>
  <sheetViews>
    <sheetView topLeftCell="A7" zoomScale="70" zoomScaleNormal="7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207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311</v>
      </c>
      <c r="G14" s="31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86"/>
      <c r="E16" s="126" t="s">
        <v>130</v>
      </c>
      <c r="F16" s="244" t="s">
        <v>265</v>
      </c>
      <c r="G16" s="241" t="s">
        <v>284</v>
      </c>
      <c r="H16" s="241" t="s">
        <v>286</v>
      </c>
      <c r="I16" s="242" t="s">
        <v>287</v>
      </c>
      <c r="J16" s="243">
        <v>44469</v>
      </c>
      <c r="K16" s="130">
        <v>20</v>
      </c>
    </row>
    <row r="17" spans="4:11" ht="33" customHeight="1" x14ac:dyDescent="0.25">
      <c r="D17" s="286"/>
      <c r="E17" s="126" t="s">
        <v>131</v>
      </c>
      <c r="F17" s="244" t="s">
        <v>266</v>
      </c>
      <c r="G17" s="241" t="s">
        <v>284</v>
      </c>
      <c r="H17" s="241" t="s">
        <v>186</v>
      </c>
      <c r="I17" s="242" t="s">
        <v>288</v>
      </c>
      <c r="J17" s="243">
        <v>44484</v>
      </c>
      <c r="K17" s="130">
        <v>10</v>
      </c>
    </row>
    <row r="18" spans="4:11" ht="33.75" customHeight="1" x14ac:dyDescent="0.25">
      <c r="D18" s="286"/>
      <c r="E18" s="126" t="s">
        <v>132</v>
      </c>
      <c r="F18" s="245" t="s">
        <v>267</v>
      </c>
      <c r="G18" s="241" t="s">
        <v>284</v>
      </c>
      <c r="H18" s="241" t="s">
        <v>212</v>
      </c>
      <c r="I18" s="242" t="s">
        <v>274</v>
      </c>
      <c r="J18" s="243">
        <v>44530</v>
      </c>
      <c r="K18" s="130">
        <v>30</v>
      </c>
    </row>
    <row r="19" spans="4:11" ht="35.25" customHeight="1" x14ac:dyDescent="0.25">
      <c r="D19" s="286"/>
      <c r="E19" s="126" t="s">
        <v>133</v>
      </c>
      <c r="F19" s="241" t="s">
        <v>268</v>
      </c>
      <c r="G19" s="241" t="s">
        <v>284</v>
      </c>
      <c r="H19" s="241" t="s">
        <v>186</v>
      </c>
      <c r="I19" s="242" t="s">
        <v>289</v>
      </c>
      <c r="J19" s="243">
        <v>44531</v>
      </c>
      <c r="K19" s="130">
        <v>30</v>
      </c>
    </row>
    <row r="20" spans="4:11" ht="36" customHeight="1" x14ac:dyDescent="0.25">
      <c r="D20" s="286"/>
      <c r="E20" s="126" t="s">
        <v>134</v>
      </c>
      <c r="F20" s="241" t="s">
        <v>264</v>
      </c>
      <c r="G20" s="241" t="s">
        <v>284</v>
      </c>
      <c r="H20" s="241" t="s">
        <v>186</v>
      </c>
      <c r="I20" s="242" t="s">
        <v>290</v>
      </c>
      <c r="J20" s="243">
        <v>44561</v>
      </c>
      <c r="K20" s="130">
        <v>10</v>
      </c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D8:N31"/>
  <sheetViews>
    <sheetView topLeftCell="A10" zoomScale="60" zoomScaleNormal="6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208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290" t="s">
        <v>312</v>
      </c>
      <c r="G14" s="290"/>
      <c r="H14" s="208" t="s">
        <v>180</v>
      </c>
      <c r="I14" s="217"/>
      <c r="J14" s="213" t="s">
        <v>176</v>
      </c>
      <c r="K14" s="246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86"/>
      <c r="E16" s="126" t="s">
        <v>130</v>
      </c>
      <c r="F16" s="244" t="s">
        <v>293</v>
      </c>
      <c r="G16" s="138" t="s">
        <v>292</v>
      </c>
      <c r="H16" s="138" t="s">
        <v>186</v>
      </c>
      <c r="I16" s="140" t="s">
        <v>291</v>
      </c>
      <c r="J16" s="139">
        <v>44469</v>
      </c>
      <c r="K16" s="130">
        <v>100</v>
      </c>
    </row>
    <row r="17" spans="4:11" ht="33" customHeight="1" x14ac:dyDescent="0.25">
      <c r="D17" s="286"/>
      <c r="E17" s="126" t="s">
        <v>131</v>
      </c>
      <c r="F17" s="142"/>
      <c r="G17" s="138"/>
      <c r="H17" s="138"/>
      <c r="I17" s="140"/>
      <c r="J17" s="139"/>
      <c r="K17" s="130"/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D8:N31"/>
  <sheetViews>
    <sheetView topLeftCell="B10" zoomScale="80" zoomScaleNormal="8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209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290" t="s">
        <v>313</v>
      </c>
      <c r="G14" s="29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86"/>
      <c r="E16" s="126" t="s">
        <v>130</v>
      </c>
      <c r="F16" s="142" t="s">
        <v>269</v>
      </c>
      <c r="G16" s="138" t="s">
        <v>292</v>
      </c>
      <c r="H16" s="138" t="s">
        <v>212</v>
      </c>
      <c r="I16" s="140" t="s">
        <v>294</v>
      </c>
      <c r="J16" s="139">
        <v>44561</v>
      </c>
      <c r="K16" s="130">
        <v>100</v>
      </c>
    </row>
    <row r="17" spans="4:11" ht="33" customHeight="1" x14ac:dyDescent="0.25">
      <c r="D17" s="286"/>
      <c r="E17" s="126" t="s">
        <v>131</v>
      </c>
      <c r="F17" s="142"/>
      <c r="G17" s="138"/>
      <c r="H17" s="138"/>
      <c r="I17" s="140"/>
      <c r="J17" s="139"/>
      <c r="K17" s="130"/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D8:N31"/>
  <sheetViews>
    <sheetView topLeftCell="A7" zoomScale="60" zoomScaleNormal="6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/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314</v>
      </c>
      <c r="G14" s="31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86"/>
      <c r="E16" s="126" t="s">
        <v>130</v>
      </c>
      <c r="F16" s="240" t="s">
        <v>247</v>
      </c>
      <c r="G16" s="138" t="s">
        <v>303</v>
      </c>
      <c r="H16" s="240" t="s">
        <v>186</v>
      </c>
      <c r="I16" s="240" t="s">
        <v>249</v>
      </c>
      <c r="J16" s="239">
        <v>44561</v>
      </c>
      <c r="K16" s="130">
        <v>30</v>
      </c>
    </row>
    <row r="17" spans="4:11" ht="57" customHeight="1" x14ac:dyDescent="0.25">
      <c r="D17" s="286"/>
      <c r="E17" s="126" t="s">
        <v>131</v>
      </c>
      <c r="F17" s="240" t="s">
        <v>246</v>
      </c>
      <c r="G17" s="138" t="s">
        <v>303</v>
      </c>
      <c r="H17" s="240" t="s">
        <v>186</v>
      </c>
      <c r="I17" s="240" t="s">
        <v>250</v>
      </c>
      <c r="J17" s="239">
        <v>44561</v>
      </c>
      <c r="K17" s="130">
        <v>20</v>
      </c>
    </row>
    <row r="18" spans="4:11" ht="47.25" customHeight="1" x14ac:dyDescent="0.25">
      <c r="D18" s="286"/>
      <c r="E18" s="126" t="s">
        <v>132</v>
      </c>
      <c r="F18" s="240" t="s">
        <v>248</v>
      </c>
      <c r="G18" s="138" t="s">
        <v>303</v>
      </c>
      <c r="H18" s="240" t="s">
        <v>251</v>
      </c>
      <c r="I18" s="240" t="s">
        <v>252</v>
      </c>
      <c r="J18" s="239">
        <v>44561</v>
      </c>
      <c r="K18" s="130">
        <v>50</v>
      </c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D8:N31"/>
  <sheetViews>
    <sheetView topLeftCell="A10" zoomScale="60" zoomScaleNormal="6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/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315</v>
      </c>
      <c r="G14" s="31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86.25" customHeight="1" x14ac:dyDescent="0.25">
      <c r="D16" s="286"/>
      <c r="E16" s="126" t="s">
        <v>130</v>
      </c>
      <c r="F16" s="240" t="s">
        <v>253</v>
      </c>
      <c r="G16" s="138" t="s">
        <v>303</v>
      </c>
      <c r="H16" s="138" t="s">
        <v>212</v>
      </c>
      <c r="I16" s="140" t="s">
        <v>255</v>
      </c>
      <c r="J16" s="139">
        <v>44561</v>
      </c>
      <c r="K16" s="130">
        <v>70</v>
      </c>
    </row>
    <row r="17" spans="4:11" ht="45" customHeight="1" x14ac:dyDescent="0.25">
      <c r="D17" s="286"/>
      <c r="E17" s="126" t="s">
        <v>131</v>
      </c>
      <c r="F17" s="240" t="s">
        <v>254</v>
      </c>
      <c r="G17" s="138" t="s">
        <v>303</v>
      </c>
      <c r="H17" s="138" t="s">
        <v>186</v>
      </c>
      <c r="I17" s="140" t="s">
        <v>256</v>
      </c>
      <c r="J17" s="139">
        <v>44561</v>
      </c>
      <c r="K17" s="130">
        <v>30</v>
      </c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D8:N31"/>
  <sheetViews>
    <sheetView topLeftCell="A16" zoomScale="80" zoomScaleNormal="80" workbookViewId="0">
      <selection sqref="A1:XFD1048576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325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326</v>
      </c>
      <c r="G14" s="310"/>
      <c r="H14" s="208" t="s">
        <v>180</v>
      </c>
      <c r="I14" s="259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58" t="s">
        <v>171</v>
      </c>
      <c r="H15" s="258" t="s">
        <v>143</v>
      </c>
      <c r="I15" s="258" t="s">
        <v>153</v>
      </c>
      <c r="J15" s="258" t="s">
        <v>144</v>
      </c>
      <c r="K15" s="258" t="s">
        <v>145</v>
      </c>
    </row>
    <row r="16" spans="4:14" ht="85.5" customHeight="1" x14ac:dyDescent="0.25">
      <c r="D16" s="286"/>
      <c r="E16" s="126" t="s">
        <v>130</v>
      </c>
      <c r="F16" s="138" t="s">
        <v>327</v>
      </c>
      <c r="G16" s="138" t="s">
        <v>328</v>
      </c>
      <c r="H16" s="138" t="s">
        <v>212</v>
      </c>
      <c r="I16" s="140" t="s">
        <v>329</v>
      </c>
      <c r="J16" s="139">
        <v>44561</v>
      </c>
      <c r="K16" s="130">
        <v>100</v>
      </c>
    </row>
    <row r="17" spans="4:11" ht="33" customHeight="1" x14ac:dyDescent="0.25">
      <c r="D17" s="286"/>
      <c r="E17" s="126" t="s">
        <v>131</v>
      </c>
      <c r="F17" s="138"/>
      <c r="G17" s="138"/>
      <c r="H17" s="138"/>
      <c r="I17" s="140"/>
      <c r="J17" s="139"/>
      <c r="K17" s="130"/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I31:J31"/>
    <mergeCell ref="D14:E14"/>
    <mergeCell ref="F14:G14"/>
    <mergeCell ref="D15:D21"/>
    <mergeCell ref="E15:F15"/>
    <mergeCell ref="D23:D29"/>
    <mergeCell ref="F31:H31"/>
    <mergeCell ref="D11:E11"/>
    <mergeCell ref="F11:I11"/>
    <mergeCell ref="D12:E12"/>
    <mergeCell ref="F12:I12"/>
    <mergeCell ref="D13:E13"/>
    <mergeCell ref="F13:I13"/>
    <mergeCell ref="F8:K8"/>
    <mergeCell ref="D9:E9"/>
    <mergeCell ref="F9:I9"/>
    <mergeCell ref="J9:K9"/>
    <mergeCell ref="D10:E10"/>
    <mergeCell ref="F10:I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D8:N31"/>
  <sheetViews>
    <sheetView topLeftCell="A19" zoomScale="80" zoomScaleNormal="80" workbookViewId="0">
      <selection activeCell="N20" sqref="N2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330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331</v>
      </c>
      <c r="G14" s="310"/>
      <c r="H14" s="208" t="s">
        <v>180</v>
      </c>
      <c r="I14" s="259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58" t="s">
        <v>171</v>
      </c>
      <c r="H15" s="258" t="s">
        <v>143</v>
      </c>
      <c r="I15" s="258" t="s">
        <v>153</v>
      </c>
      <c r="J15" s="258" t="s">
        <v>144</v>
      </c>
      <c r="K15" s="258" t="s">
        <v>145</v>
      </c>
    </row>
    <row r="16" spans="4:14" ht="85.5" customHeight="1" x14ac:dyDescent="0.25">
      <c r="D16" s="286"/>
      <c r="E16" s="126" t="s">
        <v>130</v>
      </c>
      <c r="F16" s="138" t="s">
        <v>332</v>
      </c>
      <c r="G16" s="138" t="s">
        <v>333</v>
      </c>
      <c r="H16" s="138" t="s">
        <v>186</v>
      </c>
      <c r="I16" s="140" t="s">
        <v>334</v>
      </c>
      <c r="J16" s="237">
        <v>44469</v>
      </c>
      <c r="K16" s="130">
        <v>60</v>
      </c>
    </row>
    <row r="17" spans="4:11" ht="63" customHeight="1" x14ac:dyDescent="0.25">
      <c r="D17" s="286"/>
      <c r="E17" s="126" t="s">
        <v>131</v>
      </c>
      <c r="F17" s="138" t="s">
        <v>335</v>
      </c>
      <c r="G17" s="138" t="s">
        <v>333</v>
      </c>
      <c r="H17" s="138" t="s">
        <v>186</v>
      </c>
      <c r="I17" s="140" t="s">
        <v>336</v>
      </c>
      <c r="J17" s="139">
        <v>44469</v>
      </c>
      <c r="K17" s="130">
        <v>40</v>
      </c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I31:J31"/>
    <mergeCell ref="D14:E14"/>
    <mergeCell ref="F14:G14"/>
    <mergeCell ref="D15:D21"/>
    <mergeCell ref="E15:F15"/>
    <mergeCell ref="D23:D29"/>
    <mergeCell ref="F31:H31"/>
    <mergeCell ref="D11:E11"/>
    <mergeCell ref="F11:I11"/>
    <mergeCell ref="D12:E12"/>
    <mergeCell ref="F12:I12"/>
    <mergeCell ref="D13:E13"/>
    <mergeCell ref="F13:I13"/>
    <mergeCell ref="F8:K8"/>
    <mergeCell ref="D9:E9"/>
    <mergeCell ref="F9:I9"/>
    <mergeCell ref="J9:K9"/>
    <mergeCell ref="D10:E10"/>
    <mergeCell ref="F10:I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D8:N31"/>
  <sheetViews>
    <sheetView topLeftCell="A19" zoomScale="70" zoomScaleNormal="70" workbookViewId="0">
      <selection sqref="A1:XFD1048576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337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338</v>
      </c>
      <c r="G14" s="310"/>
      <c r="H14" s="208" t="s">
        <v>180</v>
      </c>
      <c r="I14" s="259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58" t="s">
        <v>171</v>
      </c>
      <c r="H15" s="258" t="s">
        <v>143</v>
      </c>
      <c r="I15" s="258" t="s">
        <v>153</v>
      </c>
      <c r="J15" s="258" t="s">
        <v>144</v>
      </c>
      <c r="K15" s="258" t="s">
        <v>145</v>
      </c>
    </row>
    <row r="16" spans="4:14" ht="85.5" customHeight="1" x14ac:dyDescent="0.25">
      <c r="D16" s="286"/>
      <c r="E16" s="126" t="s">
        <v>130</v>
      </c>
      <c r="F16" s="235" t="s">
        <v>339</v>
      </c>
      <c r="G16" s="235" t="s">
        <v>292</v>
      </c>
      <c r="H16" s="235" t="s">
        <v>186</v>
      </c>
      <c r="I16" s="236" t="s">
        <v>341</v>
      </c>
      <c r="J16" s="237">
        <v>44561</v>
      </c>
      <c r="K16" s="238">
        <v>30</v>
      </c>
    </row>
    <row r="17" spans="4:11" ht="63" customHeight="1" x14ac:dyDescent="0.25">
      <c r="D17" s="286"/>
      <c r="E17" s="126" t="s">
        <v>131</v>
      </c>
      <c r="F17" s="235" t="s">
        <v>340</v>
      </c>
      <c r="G17" s="235" t="s">
        <v>292</v>
      </c>
      <c r="H17" s="235" t="s">
        <v>212</v>
      </c>
      <c r="I17" s="236" t="s">
        <v>342</v>
      </c>
      <c r="J17" s="237">
        <v>44561</v>
      </c>
      <c r="K17" s="238">
        <v>70</v>
      </c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I31:J31"/>
    <mergeCell ref="D14:E14"/>
    <mergeCell ref="F14:G14"/>
    <mergeCell ref="D15:D21"/>
    <mergeCell ref="E15:F15"/>
    <mergeCell ref="D23:D29"/>
    <mergeCell ref="F31:H31"/>
    <mergeCell ref="D11:E11"/>
    <mergeCell ref="F11:I11"/>
    <mergeCell ref="D12:E12"/>
    <mergeCell ref="F12:I12"/>
    <mergeCell ref="D13:E13"/>
    <mergeCell ref="F13:I13"/>
    <mergeCell ref="F8:K8"/>
    <mergeCell ref="D9:E9"/>
    <mergeCell ref="F9:I9"/>
    <mergeCell ref="J9:K9"/>
    <mergeCell ref="D10:E10"/>
    <mergeCell ref="F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0:K42"/>
  <sheetViews>
    <sheetView showGridLines="0" topLeftCell="A13" workbookViewId="0">
      <selection activeCell="H32" sqref="H32"/>
    </sheetView>
  </sheetViews>
  <sheetFormatPr defaultRowHeight="15" x14ac:dyDescent="0.25"/>
  <cols>
    <col min="9" max="11" width="26.85546875" customWidth="1"/>
  </cols>
  <sheetData>
    <row r="10" spans="9:11" ht="15.75" thickBot="1" x14ac:dyDescent="0.3"/>
    <row r="11" spans="9:11" ht="30.75" thickBot="1" x14ac:dyDescent="0.3">
      <c r="I11" s="1" t="s">
        <v>10</v>
      </c>
      <c r="J11" s="2"/>
      <c r="K11" s="3"/>
    </row>
    <row r="13" spans="9:11" ht="15.75" thickBot="1" x14ac:dyDescent="0.3"/>
    <row r="14" spans="9:11" ht="15.75" thickBot="1" x14ac:dyDescent="0.3">
      <c r="I14" s="4" t="s">
        <v>0</v>
      </c>
      <c r="J14" s="5"/>
      <c r="K14" s="6"/>
    </row>
    <row r="15" spans="9:11" ht="15.75" thickBot="1" x14ac:dyDescent="0.3">
      <c r="I15" s="4" t="s">
        <v>11</v>
      </c>
      <c r="J15" s="5"/>
      <c r="K15" s="6"/>
    </row>
    <row r="16" spans="9:11" ht="15.75" thickBot="1" x14ac:dyDescent="0.3">
      <c r="I16" s="1" t="s">
        <v>1</v>
      </c>
      <c r="J16" s="2"/>
      <c r="K16" s="3"/>
    </row>
    <row r="17" spans="9:11" x14ac:dyDescent="0.25">
      <c r="I17" s="23" t="s">
        <v>2</v>
      </c>
      <c r="J17" s="24" t="s">
        <v>3</v>
      </c>
      <c r="K17" s="25" t="s">
        <v>4</v>
      </c>
    </row>
    <row r="18" spans="9:11" x14ac:dyDescent="0.25">
      <c r="I18" s="7"/>
      <c r="J18" s="8" t="s">
        <v>12</v>
      </c>
      <c r="K18" s="9"/>
    </row>
    <row r="19" spans="9:11" x14ac:dyDescent="0.25">
      <c r="I19" s="7"/>
      <c r="J19" s="8"/>
      <c r="K19" s="9"/>
    </row>
    <row r="20" spans="9:11" x14ac:dyDescent="0.25">
      <c r="I20" s="7"/>
      <c r="J20" s="8"/>
      <c r="K20" s="9"/>
    </row>
    <row r="21" spans="9:11" x14ac:dyDescent="0.25">
      <c r="I21" s="7"/>
      <c r="J21" s="8"/>
      <c r="K21" s="9"/>
    </row>
    <row r="22" spans="9:11" ht="15.75" thickBot="1" x14ac:dyDescent="0.3">
      <c r="I22" s="18"/>
      <c r="J22" s="19"/>
      <c r="K22" s="26"/>
    </row>
    <row r="23" spans="9:11" ht="15.75" thickBot="1" x14ac:dyDescent="0.3">
      <c r="I23" s="20" t="s">
        <v>5</v>
      </c>
      <c r="J23" s="21"/>
      <c r="K23" s="28">
        <f>SUM(K18:K22)</f>
        <v>0</v>
      </c>
    </row>
    <row r="24" spans="9:11" ht="15.75" thickBot="1" x14ac:dyDescent="0.3">
      <c r="I24" s="1" t="s">
        <v>6</v>
      </c>
      <c r="J24" s="2"/>
      <c r="K24" s="3"/>
    </row>
    <row r="25" spans="9:11" x14ac:dyDescent="0.25">
      <c r="I25" s="23" t="s">
        <v>2</v>
      </c>
      <c r="J25" s="24" t="s">
        <v>3</v>
      </c>
      <c r="K25" s="25" t="s">
        <v>22</v>
      </c>
    </row>
    <row r="26" spans="9:11" x14ac:dyDescent="0.25">
      <c r="I26" s="7"/>
      <c r="J26" s="8" t="s">
        <v>12</v>
      </c>
      <c r="K26" s="9"/>
    </row>
    <row r="27" spans="9:11" x14ac:dyDescent="0.25">
      <c r="I27" s="7"/>
      <c r="J27" s="8"/>
      <c r="K27" s="9"/>
    </row>
    <row r="28" spans="9:11" x14ac:dyDescent="0.25">
      <c r="I28" s="7"/>
      <c r="J28" s="8"/>
      <c r="K28" s="9"/>
    </row>
    <row r="29" spans="9:11" x14ac:dyDescent="0.25">
      <c r="I29" s="7"/>
      <c r="J29" s="8"/>
      <c r="K29" s="9"/>
    </row>
    <row r="30" spans="9:11" ht="15.75" thickBot="1" x14ac:dyDescent="0.3">
      <c r="I30" s="18"/>
      <c r="J30" s="19"/>
      <c r="K30" s="26"/>
    </row>
    <row r="31" spans="9:11" ht="15.75" thickBot="1" x14ac:dyDescent="0.3">
      <c r="I31" s="20" t="s">
        <v>5</v>
      </c>
      <c r="J31" s="21"/>
      <c r="K31" s="28">
        <f>SUM(K26:K30)</f>
        <v>0</v>
      </c>
    </row>
    <row r="32" spans="9:11" ht="27.75" customHeight="1" thickBot="1" x14ac:dyDescent="0.3">
      <c r="I32" s="15" t="s">
        <v>13</v>
      </c>
      <c r="J32" s="16"/>
      <c r="K32" s="17"/>
    </row>
    <row r="33" spans="9:11" ht="27.75" customHeight="1" thickBot="1" x14ac:dyDescent="0.3">
      <c r="I33" s="15" t="s">
        <v>14</v>
      </c>
      <c r="J33" s="16"/>
      <c r="K33" s="10"/>
    </row>
    <row r="34" spans="9:11" ht="15.75" thickBot="1" x14ac:dyDescent="0.3">
      <c r="I34" s="1" t="s">
        <v>7</v>
      </c>
      <c r="J34" s="2"/>
      <c r="K34" s="3"/>
    </row>
    <row r="35" spans="9:11" x14ac:dyDescent="0.25">
      <c r="I35" s="23" t="s">
        <v>15</v>
      </c>
      <c r="J35" s="24" t="s">
        <v>3</v>
      </c>
      <c r="K35" s="25" t="s">
        <v>16</v>
      </c>
    </row>
    <row r="36" spans="9:11" ht="30" x14ac:dyDescent="0.25">
      <c r="I36" s="22" t="s">
        <v>17</v>
      </c>
      <c r="J36" s="8"/>
      <c r="K36" s="9" t="s">
        <v>20</v>
      </c>
    </row>
    <row r="37" spans="9:11" ht="45" x14ac:dyDescent="0.25">
      <c r="I37" s="22" t="s">
        <v>18</v>
      </c>
      <c r="J37" s="8"/>
      <c r="K37" s="9" t="s">
        <v>21</v>
      </c>
    </row>
    <row r="38" spans="9:11" ht="30" x14ac:dyDescent="0.25">
      <c r="I38" s="22" t="s">
        <v>19</v>
      </c>
      <c r="J38" s="8"/>
      <c r="K38" s="9" t="s">
        <v>20</v>
      </c>
    </row>
    <row r="39" spans="9:11" ht="31.5" customHeight="1" thickBot="1" x14ac:dyDescent="0.3">
      <c r="I39" s="22"/>
      <c r="J39" s="8"/>
      <c r="K39" s="26"/>
    </row>
    <row r="40" spans="9:11" ht="15.75" thickBot="1" x14ac:dyDescent="0.3">
      <c r="I40" s="20" t="s">
        <v>5</v>
      </c>
      <c r="J40" s="21"/>
      <c r="K40" s="27"/>
    </row>
    <row r="41" spans="9:11" x14ac:dyDescent="0.25">
      <c r="I41" s="13" t="s">
        <v>8</v>
      </c>
      <c r="J41" s="14" t="s">
        <v>9</v>
      </c>
    </row>
    <row r="42" spans="9:11" ht="15.75" thickBot="1" x14ac:dyDescent="0.3">
      <c r="I42" s="11"/>
      <c r="J42" s="12"/>
    </row>
  </sheetData>
  <phoneticPr fontId="2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D8:N31"/>
  <sheetViews>
    <sheetView topLeftCell="A22" zoomScale="70" zoomScaleNormal="70" workbookViewId="0">
      <selection activeCell="N15" sqref="N15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337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343</v>
      </c>
      <c r="G14" s="310"/>
      <c r="H14" s="208" t="s">
        <v>180</v>
      </c>
      <c r="I14" s="259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58" t="s">
        <v>171</v>
      </c>
      <c r="H15" s="258" t="s">
        <v>143</v>
      </c>
      <c r="I15" s="258" t="s">
        <v>153</v>
      </c>
      <c r="J15" s="258" t="s">
        <v>144</v>
      </c>
      <c r="K15" s="258" t="s">
        <v>145</v>
      </c>
    </row>
    <row r="16" spans="4:14" ht="85.5" customHeight="1" x14ac:dyDescent="0.25">
      <c r="D16" s="286"/>
      <c r="E16" s="126" t="s">
        <v>130</v>
      </c>
      <c r="F16" s="235" t="s">
        <v>344</v>
      </c>
      <c r="G16" s="235" t="s">
        <v>292</v>
      </c>
      <c r="H16" s="235" t="s">
        <v>186</v>
      </c>
      <c r="I16" s="236" t="s">
        <v>345</v>
      </c>
      <c r="J16" s="237">
        <v>44561</v>
      </c>
      <c r="K16" s="238">
        <v>100</v>
      </c>
    </row>
    <row r="17" spans="4:11" ht="63" customHeight="1" x14ac:dyDescent="0.25">
      <c r="D17" s="286"/>
      <c r="E17" s="126" t="s">
        <v>131</v>
      </c>
      <c r="F17" s="235"/>
      <c r="G17" s="235"/>
      <c r="H17" s="235"/>
      <c r="I17" s="236"/>
      <c r="J17" s="237"/>
      <c r="K17" s="238"/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I31:J31"/>
    <mergeCell ref="D14:E14"/>
    <mergeCell ref="F14:G14"/>
    <mergeCell ref="D15:D21"/>
    <mergeCell ref="E15:F15"/>
    <mergeCell ref="D23:D29"/>
    <mergeCell ref="F31:H31"/>
    <mergeCell ref="D11:E11"/>
    <mergeCell ref="F11:I11"/>
    <mergeCell ref="D12:E12"/>
    <mergeCell ref="F12:I12"/>
    <mergeCell ref="D13:E13"/>
    <mergeCell ref="F13:I13"/>
    <mergeCell ref="F8:K8"/>
    <mergeCell ref="D9:E9"/>
    <mergeCell ref="F9:I9"/>
    <mergeCell ref="J9:K9"/>
    <mergeCell ref="D10:E10"/>
    <mergeCell ref="F10:I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66FF99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P24" sqref="P24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22" t="s">
        <v>159</v>
      </c>
      <c r="E8" s="322"/>
      <c r="F8" s="322"/>
      <c r="G8" s="322"/>
      <c r="H8" s="322"/>
      <c r="I8" s="322"/>
      <c r="J8" s="170" t="s">
        <v>173</v>
      </c>
      <c r="K8" s="215"/>
      <c r="N8" s="112"/>
    </row>
    <row r="9" spans="3:14" ht="31.5" x14ac:dyDescent="0.25">
      <c r="D9" s="329" t="s">
        <v>158</v>
      </c>
      <c r="E9" s="330"/>
      <c r="F9" s="333"/>
      <c r="G9" s="333"/>
      <c r="H9" s="333"/>
      <c r="I9" s="333"/>
      <c r="J9" s="327" t="s">
        <v>174</v>
      </c>
      <c r="K9" s="328"/>
      <c r="N9" s="112"/>
    </row>
    <row r="10" spans="3:14" ht="28.5" customHeight="1" x14ac:dyDescent="0.25">
      <c r="D10" s="331" t="s">
        <v>127</v>
      </c>
      <c r="E10" s="332"/>
      <c r="F10" s="334"/>
      <c r="G10" s="334"/>
      <c r="H10" s="334"/>
      <c r="I10" s="334"/>
      <c r="J10" s="171" t="s">
        <v>163</v>
      </c>
      <c r="K10" s="199">
        <v>80</v>
      </c>
      <c r="N10" s="112"/>
    </row>
    <row r="11" spans="3:14" ht="43.5" customHeight="1" x14ac:dyDescent="0.3">
      <c r="D11" s="335" t="s">
        <v>160</v>
      </c>
      <c r="E11" s="336"/>
      <c r="F11" s="144" t="s">
        <v>161</v>
      </c>
      <c r="G11" s="175" t="s">
        <v>177</v>
      </c>
      <c r="H11" s="311"/>
      <c r="I11" s="311"/>
      <c r="J11" s="172" t="s">
        <v>164</v>
      </c>
      <c r="K11" s="143">
        <v>50</v>
      </c>
      <c r="N11" s="112"/>
    </row>
    <row r="12" spans="3:14" customFormat="1" ht="52.5" customHeight="1" x14ac:dyDescent="0.3">
      <c r="D12" s="335" t="s">
        <v>165</v>
      </c>
      <c r="E12" s="336"/>
      <c r="F12" s="144" t="s">
        <v>161</v>
      </c>
      <c r="G12" s="174" t="s">
        <v>177</v>
      </c>
      <c r="H12" s="311"/>
      <c r="I12" s="311"/>
      <c r="J12" s="171" t="s">
        <v>172</v>
      </c>
      <c r="K12" s="143">
        <v>70</v>
      </c>
    </row>
    <row r="13" spans="3:14" customFormat="1" ht="49.5" customHeight="1" x14ac:dyDescent="0.35">
      <c r="D13" s="176" t="s">
        <v>167</v>
      </c>
      <c r="E13" s="176"/>
      <c r="F13" s="144" t="s">
        <v>161</v>
      </c>
      <c r="G13" s="176" t="s">
        <v>177</v>
      </c>
      <c r="H13" s="311"/>
      <c r="I13" s="311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23" t="s">
        <v>166</v>
      </c>
      <c r="E14" s="323"/>
      <c r="F14" s="312"/>
      <c r="G14" s="312"/>
      <c r="H14" s="312"/>
      <c r="I14" s="312"/>
      <c r="J14" s="210" t="s">
        <v>181</v>
      </c>
      <c r="K14" s="209"/>
    </row>
    <row r="15" spans="3:14" ht="76.5" customHeight="1" x14ac:dyDescent="0.25">
      <c r="D15" s="324" t="s">
        <v>128</v>
      </c>
      <c r="E15" s="317" t="s">
        <v>142</v>
      </c>
      <c r="F15" s="318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37.5" customHeight="1" x14ac:dyDescent="0.25">
      <c r="D16" s="325"/>
      <c r="E16" s="126" t="s">
        <v>130</v>
      </c>
      <c r="F16" s="142"/>
      <c r="G16" s="138"/>
      <c r="H16" s="138"/>
      <c r="I16" s="140"/>
      <c r="J16" s="139"/>
      <c r="K16" s="130">
        <v>100</v>
      </c>
    </row>
    <row r="17" spans="4:11" ht="33" customHeight="1" x14ac:dyDescent="0.25">
      <c r="D17" s="325"/>
      <c r="E17" s="126" t="s">
        <v>131</v>
      </c>
      <c r="F17" s="142"/>
      <c r="G17" s="138"/>
      <c r="H17" s="138"/>
      <c r="I17" s="140"/>
      <c r="J17" s="139"/>
      <c r="K17" s="130"/>
    </row>
    <row r="18" spans="4:11" ht="33.75" customHeight="1" x14ac:dyDescent="0.25">
      <c r="D18" s="325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325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325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326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19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20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320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320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320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320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321"/>
      <c r="E29" s="180"/>
      <c r="F29" s="181"/>
      <c r="G29" s="181"/>
      <c r="H29" s="181"/>
      <c r="I29" s="182" t="s">
        <v>157</v>
      </c>
      <c r="J29" s="194"/>
      <c r="K29" s="195">
        <f>SUM(K24:K28)</f>
        <v>75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13"/>
      <c r="G31" s="314"/>
      <c r="H31" s="315"/>
      <c r="I31" s="316" t="s">
        <v>155</v>
      </c>
      <c r="J31" s="316"/>
      <c r="K31" s="198">
        <f>K29/100</f>
        <v>0.75</v>
      </c>
    </row>
  </sheetData>
  <mergeCells count="18">
    <mergeCell ref="D23:D29"/>
    <mergeCell ref="D8:I8"/>
    <mergeCell ref="D14:E14"/>
    <mergeCell ref="D15:D21"/>
    <mergeCell ref="J9:K9"/>
    <mergeCell ref="D9:E9"/>
    <mergeCell ref="D10:E10"/>
    <mergeCell ref="F9:I9"/>
    <mergeCell ref="F10:I10"/>
    <mergeCell ref="D11:E11"/>
    <mergeCell ref="D12:E12"/>
    <mergeCell ref="H11:I11"/>
    <mergeCell ref="H12:I12"/>
    <mergeCell ref="H13:I13"/>
    <mergeCell ref="F14:I14"/>
    <mergeCell ref="F31:H31"/>
    <mergeCell ref="I31:J31"/>
    <mergeCell ref="E15:F15"/>
  </mergeCells>
  <phoneticPr fontId="21" type="noConversion"/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C5:N31"/>
  <sheetViews>
    <sheetView topLeftCell="A10" zoomScale="70" zoomScaleNormal="70" workbookViewId="0">
      <selection activeCell="P13" sqref="P13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22" t="s">
        <v>159</v>
      </c>
      <c r="E8" s="322"/>
      <c r="F8" s="322"/>
      <c r="G8" s="322"/>
      <c r="H8" s="322"/>
      <c r="I8" s="322"/>
      <c r="J8" s="170" t="s">
        <v>173</v>
      </c>
      <c r="K8" s="207" t="s">
        <v>183</v>
      </c>
      <c r="N8" s="112"/>
    </row>
    <row r="9" spans="3:14" ht="31.5" x14ac:dyDescent="0.25">
      <c r="D9" s="329" t="s">
        <v>158</v>
      </c>
      <c r="E9" s="330"/>
      <c r="F9" s="309" t="s">
        <v>182</v>
      </c>
      <c r="G9" s="309"/>
      <c r="H9" s="309"/>
      <c r="I9" s="309"/>
      <c r="J9" s="327" t="s">
        <v>174</v>
      </c>
      <c r="K9" s="328"/>
      <c r="N9" s="112"/>
    </row>
    <row r="10" spans="3:14" ht="28.5" customHeight="1" x14ac:dyDescent="0.25">
      <c r="D10" s="331" t="s">
        <v>127</v>
      </c>
      <c r="E10" s="332"/>
      <c r="F10" s="334" t="s">
        <v>184</v>
      </c>
      <c r="G10" s="334"/>
      <c r="H10" s="334"/>
      <c r="I10" s="334"/>
      <c r="J10" s="171" t="s">
        <v>163</v>
      </c>
      <c r="K10" s="199">
        <v>80</v>
      </c>
      <c r="N10" s="112"/>
    </row>
    <row r="11" spans="3:14" ht="43.5" customHeight="1" x14ac:dyDescent="0.3">
      <c r="D11" s="335" t="s">
        <v>160</v>
      </c>
      <c r="E11" s="336"/>
      <c r="F11" s="250" t="s">
        <v>161</v>
      </c>
      <c r="G11" s="175" t="s">
        <v>177</v>
      </c>
      <c r="H11" s="311"/>
      <c r="I11" s="311"/>
      <c r="J11" s="172" t="s">
        <v>164</v>
      </c>
      <c r="K11" s="251">
        <v>50</v>
      </c>
      <c r="N11" s="112"/>
    </row>
    <row r="12" spans="3:14" customFormat="1" ht="52.5" customHeight="1" x14ac:dyDescent="0.3">
      <c r="D12" s="335" t="s">
        <v>165</v>
      </c>
      <c r="E12" s="336"/>
      <c r="F12" s="250" t="s">
        <v>161</v>
      </c>
      <c r="G12" s="174" t="s">
        <v>177</v>
      </c>
      <c r="H12" s="311"/>
      <c r="I12" s="311"/>
      <c r="J12" s="171" t="s">
        <v>172</v>
      </c>
      <c r="K12" s="251">
        <v>70</v>
      </c>
    </row>
    <row r="13" spans="3:14" customFormat="1" ht="49.5" customHeight="1" x14ac:dyDescent="0.35">
      <c r="D13" s="176" t="s">
        <v>167</v>
      </c>
      <c r="E13" s="176"/>
      <c r="F13" s="250" t="s">
        <v>161</v>
      </c>
      <c r="G13" s="176" t="s">
        <v>177</v>
      </c>
      <c r="H13" s="311"/>
      <c r="I13" s="311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23" t="s">
        <v>166</v>
      </c>
      <c r="E14" s="323"/>
      <c r="F14" s="312" t="s">
        <v>316</v>
      </c>
      <c r="G14" s="312"/>
      <c r="H14" s="312"/>
      <c r="I14" s="312"/>
      <c r="J14" s="210" t="s">
        <v>181</v>
      </c>
      <c r="K14" s="209"/>
    </row>
    <row r="15" spans="3:14" ht="76.5" customHeight="1" x14ac:dyDescent="0.25">
      <c r="D15" s="324" t="s">
        <v>128</v>
      </c>
      <c r="E15" s="317" t="s">
        <v>142</v>
      </c>
      <c r="F15" s="318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37.5" customHeight="1" x14ac:dyDescent="0.25">
      <c r="D16" s="325"/>
      <c r="E16" s="126" t="s">
        <v>130</v>
      </c>
      <c r="F16" s="138" t="s">
        <v>185</v>
      </c>
      <c r="G16" s="138" t="s">
        <v>295</v>
      </c>
      <c r="H16" s="138" t="s">
        <v>186</v>
      </c>
      <c r="I16" s="138" t="s">
        <v>187</v>
      </c>
      <c r="J16" s="220">
        <v>44286</v>
      </c>
      <c r="K16" s="130">
        <v>20</v>
      </c>
    </row>
    <row r="17" spans="4:11" ht="50.25" customHeight="1" x14ac:dyDescent="0.25">
      <c r="D17" s="325"/>
      <c r="E17" s="126" t="s">
        <v>131</v>
      </c>
      <c r="F17" s="138" t="s">
        <v>188</v>
      </c>
      <c r="G17" s="138" t="s">
        <v>295</v>
      </c>
      <c r="H17" s="138" t="s">
        <v>186</v>
      </c>
      <c r="I17" s="138" t="s">
        <v>189</v>
      </c>
      <c r="J17" s="222">
        <v>44347</v>
      </c>
      <c r="K17" s="130">
        <v>50</v>
      </c>
    </row>
    <row r="18" spans="4:11" ht="33.75" customHeight="1" x14ac:dyDescent="0.25">
      <c r="D18" s="325"/>
      <c r="E18" s="126" t="s">
        <v>132</v>
      </c>
      <c r="F18" s="138" t="s">
        <v>190</v>
      </c>
      <c r="G18" s="138" t="s">
        <v>295</v>
      </c>
      <c r="H18" s="138" t="s">
        <v>186</v>
      </c>
      <c r="I18" s="138" t="s">
        <v>191</v>
      </c>
      <c r="J18" s="222">
        <v>44469</v>
      </c>
      <c r="K18" s="130">
        <v>30</v>
      </c>
    </row>
    <row r="19" spans="4:11" ht="35.25" customHeight="1" x14ac:dyDescent="0.25">
      <c r="D19" s="325"/>
      <c r="E19" s="126" t="s">
        <v>133</v>
      </c>
      <c r="F19" s="219"/>
      <c r="G19" s="219"/>
      <c r="H19" s="219"/>
      <c r="I19" s="221"/>
      <c r="J19" s="222"/>
      <c r="K19" s="130"/>
    </row>
    <row r="20" spans="4:11" ht="36" customHeight="1" x14ac:dyDescent="0.25">
      <c r="D20" s="325"/>
      <c r="E20" s="126" t="s">
        <v>134</v>
      </c>
      <c r="F20" s="219"/>
      <c r="G20" s="219"/>
      <c r="H20" s="219"/>
      <c r="I20" s="221"/>
      <c r="J20" s="222"/>
      <c r="K20" s="130"/>
    </row>
    <row r="21" spans="4:11" ht="36" customHeight="1" thickBot="1" x14ac:dyDescent="0.3">
      <c r="D21" s="326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19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20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320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320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320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320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321"/>
      <c r="E29" s="180"/>
      <c r="F29" s="181"/>
      <c r="G29" s="181"/>
      <c r="H29" s="181"/>
      <c r="I29" s="182" t="s">
        <v>157</v>
      </c>
      <c r="J29" s="194"/>
      <c r="K29" s="195">
        <f>SUM(K24:K28)</f>
        <v>0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13"/>
      <c r="G31" s="314"/>
      <c r="H31" s="315"/>
      <c r="I31" s="316" t="s">
        <v>155</v>
      </c>
      <c r="J31" s="316"/>
      <c r="K31" s="198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C5:N31"/>
  <sheetViews>
    <sheetView topLeftCell="A13" zoomScale="60" zoomScaleNormal="6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22" t="s">
        <v>159</v>
      </c>
      <c r="E8" s="322"/>
      <c r="F8" s="322"/>
      <c r="G8" s="322"/>
      <c r="H8" s="322"/>
      <c r="I8" s="322"/>
      <c r="J8" s="170" t="s">
        <v>173</v>
      </c>
      <c r="K8" s="207" t="s">
        <v>183</v>
      </c>
      <c r="N8" s="112"/>
    </row>
    <row r="9" spans="3:14" ht="31.5" x14ac:dyDescent="0.25">
      <c r="D9" s="329" t="s">
        <v>158</v>
      </c>
      <c r="E9" s="330"/>
      <c r="F9" s="309" t="s">
        <v>182</v>
      </c>
      <c r="G9" s="309"/>
      <c r="H9" s="309"/>
      <c r="I9" s="309"/>
      <c r="J9" s="327" t="s">
        <v>174</v>
      </c>
      <c r="K9" s="328"/>
      <c r="N9" s="112"/>
    </row>
    <row r="10" spans="3:14" ht="28.5" customHeight="1" x14ac:dyDescent="0.25">
      <c r="D10" s="331" t="s">
        <v>127</v>
      </c>
      <c r="E10" s="332"/>
      <c r="F10" s="334" t="s">
        <v>184</v>
      </c>
      <c r="G10" s="334"/>
      <c r="H10" s="334"/>
      <c r="I10" s="334"/>
      <c r="J10" s="171" t="s">
        <v>163</v>
      </c>
      <c r="K10" s="199">
        <v>80</v>
      </c>
      <c r="N10" s="112"/>
    </row>
    <row r="11" spans="3:14" ht="43.5" customHeight="1" x14ac:dyDescent="0.3">
      <c r="D11" s="335" t="s">
        <v>160</v>
      </c>
      <c r="E11" s="336"/>
      <c r="F11" s="250" t="s">
        <v>161</v>
      </c>
      <c r="G11" s="175" t="s">
        <v>177</v>
      </c>
      <c r="H11" s="311"/>
      <c r="I11" s="311"/>
      <c r="J11" s="172" t="s">
        <v>164</v>
      </c>
      <c r="K11" s="251">
        <v>50</v>
      </c>
      <c r="N11" s="112"/>
    </row>
    <row r="12" spans="3:14" customFormat="1" ht="52.5" customHeight="1" x14ac:dyDescent="0.3">
      <c r="D12" s="335" t="s">
        <v>165</v>
      </c>
      <c r="E12" s="336"/>
      <c r="F12" s="250" t="s">
        <v>161</v>
      </c>
      <c r="G12" s="174" t="s">
        <v>177</v>
      </c>
      <c r="H12" s="311"/>
      <c r="I12" s="311"/>
      <c r="J12" s="171" t="s">
        <v>172</v>
      </c>
      <c r="K12" s="251">
        <v>70</v>
      </c>
    </row>
    <row r="13" spans="3:14" customFormat="1" ht="49.5" customHeight="1" x14ac:dyDescent="0.35">
      <c r="D13" s="176" t="s">
        <v>167</v>
      </c>
      <c r="E13" s="176"/>
      <c r="F13" s="250" t="s">
        <v>161</v>
      </c>
      <c r="G13" s="176" t="s">
        <v>177</v>
      </c>
      <c r="H13" s="311"/>
      <c r="I13" s="311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23" t="s">
        <v>166</v>
      </c>
      <c r="E14" s="323"/>
      <c r="F14" s="312" t="s">
        <v>317</v>
      </c>
      <c r="G14" s="312"/>
      <c r="H14" s="312"/>
      <c r="I14" s="312"/>
      <c r="J14" s="210" t="s">
        <v>181</v>
      </c>
      <c r="K14" s="209"/>
    </row>
    <row r="15" spans="3:14" ht="76.5" customHeight="1" x14ac:dyDescent="0.25">
      <c r="D15" s="324" t="s">
        <v>128</v>
      </c>
      <c r="E15" s="317" t="s">
        <v>142</v>
      </c>
      <c r="F15" s="318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81" customHeight="1" x14ac:dyDescent="0.25">
      <c r="D16" s="325"/>
      <c r="E16" s="126" t="s">
        <v>130</v>
      </c>
      <c r="F16" s="138" t="s">
        <v>229</v>
      </c>
      <c r="G16" s="138" t="s">
        <v>296</v>
      </c>
      <c r="H16" s="138" t="s">
        <v>186</v>
      </c>
      <c r="I16" s="140" t="s">
        <v>232</v>
      </c>
      <c r="J16" s="139">
        <v>44377</v>
      </c>
      <c r="K16" s="130">
        <v>30</v>
      </c>
    </row>
    <row r="17" spans="4:11" ht="45.75" customHeight="1" x14ac:dyDescent="0.25">
      <c r="D17" s="325"/>
      <c r="E17" s="126" t="s">
        <v>131</v>
      </c>
      <c r="F17" s="138" t="s">
        <v>231</v>
      </c>
      <c r="G17" s="138" t="s">
        <v>296</v>
      </c>
      <c r="H17" s="138" t="s">
        <v>212</v>
      </c>
      <c r="I17" s="140" t="s">
        <v>233</v>
      </c>
      <c r="J17" s="139">
        <v>44561</v>
      </c>
      <c r="K17" s="130">
        <v>20</v>
      </c>
    </row>
    <row r="18" spans="4:11" ht="45" customHeight="1" x14ac:dyDescent="0.25">
      <c r="D18" s="325"/>
      <c r="E18" s="126" t="s">
        <v>132</v>
      </c>
      <c r="F18" s="138" t="s">
        <v>228</v>
      </c>
      <c r="G18" s="138" t="s">
        <v>296</v>
      </c>
      <c r="H18" s="138" t="s">
        <v>186</v>
      </c>
      <c r="I18" s="140" t="s">
        <v>234</v>
      </c>
      <c r="J18" s="139">
        <v>44561</v>
      </c>
      <c r="K18" s="130">
        <v>30</v>
      </c>
    </row>
    <row r="19" spans="4:11" ht="35.25" customHeight="1" x14ac:dyDescent="0.25">
      <c r="D19" s="325"/>
      <c r="E19" s="126" t="s">
        <v>133</v>
      </c>
      <c r="F19" s="138" t="s">
        <v>230</v>
      </c>
      <c r="G19" s="138" t="s">
        <v>296</v>
      </c>
      <c r="H19" s="138" t="s">
        <v>235</v>
      </c>
      <c r="I19" s="140" t="s">
        <v>236</v>
      </c>
      <c r="J19" s="139">
        <v>44561</v>
      </c>
      <c r="K19" s="130">
        <v>20</v>
      </c>
    </row>
    <row r="20" spans="4:11" ht="36" customHeight="1" x14ac:dyDescent="0.25">
      <c r="D20" s="325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326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19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20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320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320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320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320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321"/>
      <c r="E29" s="180"/>
      <c r="F29" s="181"/>
      <c r="G29" s="181"/>
      <c r="H29" s="181"/>
      <c r="I29" s="182" t="s">
        <v>157</v>
      </c>
      <c r="J29" s="194"/>
      <c r="K29" s="195">
        <f>SUM(K24:K28)</f>
        <v>0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13"/>
      <c r="G31" s="314"/>
      <c r="H31" s="315"/>
      <c r="I31" s="316" t="s">
        <v>155</v>
      </c>
      <c r="J31" s="316"/>
      <c r="K31" s="198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C5:N31"/>
  <sheetViews>
    <sheetView topLeftCell="A10" zoomScale="70" zoomScaleNormal="7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22" t="s">
        <v>159</v>
      </c>
      <c r="E8" s="322"/>
      <c r="F8" s="322"/>
      <c r="G8" s="322"/>
      <c r="H8" s="322"/>
      <c r="I8" s="322"/>
      <c r="J8" s="170" t="s">
        <v>173</v>
      </c>
      <c r="K8" s="207" t="s">
        <v>183</v>
      </c>
      <c r="N8" s="112"/>
    </row>
    <row r="9" spans="3:14" ht="31.5" x14ac:dyDescent="0.25">
      <c r="D9" s="340" t="s">
        <v>158</v>
      </c>
      <c r="E9" s="340"/>
      <c r="F9" s="309" t="s">
        <v>182</v>
      </c>
      <c r="G9" s="309"/>
      <c r="H9" s="309"/>
      <c r="I9" s="309"/>
      <c r="J9" s="342" t="s">
        <v>174</v>
      </c>
      <c r="K9" s="342"/>
      <c r="N9" s="112"/>
    </row>
    <row r="10" spans="3:14" ht="28.5" customHeight="1" x14ac:dyDescent="0.25">
      <c r="D10" s="343" t="s">
        <v>127</v>
      </c>
      <c r="E10" s="343"/>
      <c r="F10" s="334" t="s">
        <v>184</v>
      </c>
      <c r="G10" s="334"/>
      <c r="H10" s="334"/>
      <c r="I10" s="334"/>
      <c r="J10" s="171" t="s">
        <v>163</v>
      </c>
      <c r="K10" s="253">
        <v>80</v>
      </c>
      <c r="N10" s="112"/>
    </row>
    <row r="11" spans="3:14" ht="43.5" customHeight="1" x14ac:dyDescent="0.3">
      <c r="D11" s="341" t="s">
        <v>160</v>
      </c>
      <c r="E11" s="341"/>
      <c r="F11" s="252" t="s">
        <v>161</v>
      </c>
      <c r="G11" s="174" t="s">
        <v>177</v>
      </c>
      <c r="H11" s="311"/>
      <c r="I11" s="311"/>
      <c r="J11" s="172" t="s">
        <v>164</v>
      </c>
      <c r="K11" s="251">
        <v>50</v>
      </c>
      <c r="N11" s="112"/>
    </row>
    <row r="12" spans="3:14" customFormat="1" ht="52.5" customHeight="1" x14ac:dyDescent="0.3">
      <c r="D12" s="341" t="s">
        <v>165</v>
      </c>
      <c r="E12" s="341"/>
      <c r="F12" s="252" t="s">
        <v>161</v>
      </c>
      <c r="G12" s="174" t="s">
        <v>177</v>
      </c>
      <c r="H12" s="311"/>
      <c r="I12" s="311"/>
      <c r="J12" s="171" t="s">
        <v>172</v>
      </c>
      <c r="K12" s="251">
        <v>70</v>
      </c>
    </row>
    <row r="13" spans="3:14" customFormat="1" ht="49.5" customHeight="1" x14ac:dyDescent="0.35">
      <c r="D13" s="176" t="s">
        <v>167</v>
      </c>
      <c r="E13" s="176"/>
      <c r="F13" s="252" t="s">
        <v>161</v>
      </c>
      <c r="G13" s="176" t="s">
        <v>177</v>
      </c>
      <c r="H13" s="311"/>
      <c r="I13" s="311"/>
      <c r="J13" s="172" t="s">
        <v>5</v>
      </c>
      <c r="K13" s="254">
        <f>AVERAGE(K10:K12)</f>
        <v>66.666666666666671</v>
      </c>
    </row>
    <row r="14" spans="3:14" customFormat="1" ht="110.25" customHeight="1" x14ac:dyDescent="0.25">
      <c r="D14" s="344" t="s">
        <v>166</v>
      </c>
      <c r="E14" s="344"/>
      <c r="F14" s="312" t="s">
        <v>318</v>
      </c>
      <c r="G14" s="312"/>
      <c r="H14" s="312"/>
      <c r="I14" s="312"/>
      <c r="J14" s="229" t="s">
        <v>181</v>
      </c>
      <c r="K14" s="255"/>
    </row>
    <row r="15" spans="3:14" ht="76.5" customHeight="1" x14ac:dyDescent="0.25">
      <c r="D15" s="337" t="s">
        <v>128</v>
      </c>
      <c r="E15" s="339" t="s">
        <v>142</v>
      </c>
      <c r="F15" s="339"/>
      <c r="G15" s="230" t="s">
        <v>146</v>
      </c>
      <c r="H15" s="230" t="s">
        <v>143</v>
      </c>
      <c r="I15" s="230" t="s">
        <v>153</v>
      </c>
      <c r="J15" s="230" t="s">
        <v>144</v>
      </c>
      <c r="K15" s="230" t="s">
        <v>145</v>
      </c>
    </row>
    <row r="16" spans="3:14" ht="60" customHeight="1" x14ac:dyDescent="0.25">
      <c r="D16" s="337"/>
      <c r="E16" s="126" t="s">
        <v>130</v>
      </c>
      <c r="F16" s="138" t="s">
        <v>223</v>
      </c>
      <c r="G16" s="138" t="s">
        <v>297</v>
      </c>
      <c r="H16" s="138" t="s">
        <v>186</v>
      </c>
      <c r="I16" s="138" t="s">
        <v>226</v>
      </c>
      <c r="J16" s="139">
        <v>44286</v>
      </c>
      <c r="K16" s="103">
        <v>30</v>
      </c>
    </row>
    <row r="17" spans="4:11" ht="43.5" customHeight="1" x14ac:dyDescent="0.25">
      <c r="D17" s="337"/>
      <c r="E17" s="126" t="s">
        <v>131</v>
      </c>
      <c r="F17" s="138" t="s">
        <v>221</v>
      </c>
      <c r="G17" s="138" t="s">
        <v>298</v>
      </c>
      <c r="H17" s="138" t="s">
        <v>186</v>
      </c>
      <c r="I17" s="138" t="s">
        <v>222</v>
      </c>
      <c r="J17" s="139">
        <v>44561</v>
      </c>
      <c r="K17" s="103">
        <v>40</v>
      </c>
    </row>
    <row r="18" spans="4:11" ht="40.5" customHeight="1" x14ac:dyDescent="0.25">
      <c r="D18" s="337"/>
      <c r="E18" s="126" t="s">
        <v>132</v>
      </c>
      <c r="F18" s="138" t="s">
        <v>224</v>
      </c>
      <c r="G18" s="138" t="s">
        <v>297</v>
      </c>
      <c r="H18" s="138" t="s">
        <v>186</v>
      </c>
      <c r="I18" s="138" t="s">
        <v>225</v>
      </c>
      <c r="J18" s="139">
        <v>44561</v>
      </c>
      <c r="K18" s="103">
        <v>30</v>
      </c>
    </row>
    <row r="19" spans="4:11" ht="35.25" customHeight="1" x14ac:dyDescent="0.25">
      <c r="D19" s="337"/>
      <c r="E19" s="126" t="s">
        <v>133</v>
      </c>
      <c r="F19" s="138"/>
      <c r="G19" s="138"/>
      <c r="H19" s="138"/>
      <c r="I19" s="140"/>
      <c r="J19" s="139"/>
      <c r="K19" s="103"/>
    </row>
    <row r="20" spans="4:11" ht="36" customHeight="1" x14ac:dyDescent="0.25">
      <c r="D20" s="337"/>
      <c r="E20" s="126" t="s">
        <v>134</v>
      </c>
      <c r="F20" s="138"/>
      <c r="G20" s="138"/>
      <c r="H20" s="138"/>
      <c r="I20" s="140"/>
      <c r="J20" s="139"/>
      <c r="K20" s="103"/>
    </row>
    <row r="21" spans="4:11" ht="36" customHeight="1" x14ac:dyDescent="0.25">
      <c r="D21" s="338"/>
      <c r="E21" s="231"/>
      <c r="F21" s="231"/>
      <c r="G21" s="231"/>
      <c r="H21" s="231"/>
      <c r="I21" s="231"/>
      <c r="J21" s="232" t="s">
        <v>137</v>
      </c>
      <c r="K21" s="23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19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20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320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320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320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320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321"/>
      <c r="E29" s="180"/>
      <c r="F29" s="181"/>
      <c r="G29" s="181"/>
      <c r="H29" s="181"/>
      <c r="I29" s="182" t="s">
        <v>157</v>
      </c>
      <c r="J29" s="194"/>
      <c r="K29" s="195">
        <f>SUM(K24:K28)</f>
        <v>0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13"/>
      <c r="G31" s="314"/>
      <c r="H31" s="315"/>
      <c r="I31" s="316" t="s">
        <v>155</v>
      </c>
      <c r="J31" s="316"/>
      <c r="K31" s="198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C5:N31"/>
  <sheetViews>
    <sheetView topLeftCell="A7" zoomScale="70" zoomScaleNormal="7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22" t="s">
        <v>159</v>
      </c>
      <c r="E8" s="322"/>
      <c r="F8" s="322"/>
      <c r="G8" s="322"/>
      <c r="H8" s="322"/>
      <c r="I8" s="322"/>
      <c r="J8" s="170" t="s">
        <v>173</v>
      </c>
      <c r="K8" s="207" t="s">
        <v>183</v>
      </c>
      <c r="N8" s="112"/>
    </row>
    <row r="9" spans="3:14" ht="31.5" x14ac:dyDescent="0.25">
      <c r="D9" s="329" t="s">
        <v>158</v>
      </c>
      <c r="E9" s="330"/>
      <c r="F9" s="309" t="s">
        <v>182</v>
      </c>
      <c r="G9" s="309"/>
      <c r="H9" s="309"/>
      <c r="I9" s="309"/>
      <c r="J9" s="327" t="s">
        <v>174</v>
      </c>
      <c r="K9" s="328"/>
      <c r="N9" s="112"/>
    </row>
    <row r="10" spans="3:14" ht="28.5" customHeight="1" x14ac:dyDescent="0.25">
      <c r="D10" s="331" t="s">
        <v>127</v>
      </c>
      <c r="E10" s="332"/>
      <c r="F10" s="334" t="s">
        <v>184</v>
      </c>
      <c r="G10" s="334"/>
      <c r="H10" s="334"/>
      <c r="I10" s="334"/>
      <c r="J10" s="171" t="s">
        <v>163</v>
      </c>
      <c r="K10" s="199">
        <v>80</v>
      </c>
      <c r="N10" s="112"/>
    </row>
    <row r="11" spans="3:14" ht="43.5" customHeight="1" x14ac:dyDescent="0.3">
      <c r="D11" s="335" t="s">
        <v>160</v>
      </c>
      <c r="E11" s="336"/>
      <c r="F11" s="144" t="s">
        <v>161</v>
      </c>
      <c r="G11" s="175" t="s">
        <v>177</v>
      </c>
      <c r="H11" s="311"/>
      <c r="I11" s="311"/>
      <c r="J11" s="172" t="s">
        <v>164</v>
      </c>
      <c r="K11" s="251">
        <v>50</v>
      </c>
      <c r="N11" s="112"/>
    </row>
    <row r="12" spans="3:14" customFormat="1" ht="52.5" customHeight="1" x14ac:dyDescent="0.3">
      <c r="D12" s="335" t="s">
        <v>165</v>
      </c>
      <c r="E12" s="336"/>
      <c r="F12" s="144" t="s">
        <v>161</v>
      </c>
      <c r="G12" s="174" t="s">
        <v>177</v>
      </c>
      <c r="H12" s="311"/>
      <c r="I12" s="311"/>
      <c r="J12" s="171" t="s">
        <v>172</v>
      </c>
      <c r="K12" s="251">
        <v>70</v>
      </c>
    </row>
    <row r="13" spans="3:14" customFormat="1" ht="49.5" customHeight="1" x14ac:dyDescent="0.35">
      <c r="D13" s="176" t="s">
        <v>167</v>
      </c>
      <c r="E13" s="176"/>
      <c r="F13" s="144" t="s">
        <v>161</v>
      </c>
      <c r="G13" s="176" t="s">
        <v>177</v>
      </c>
      <c r="H13" s="311"/>
      <c r="I13" s="311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23" t="s">
        <v>166</v>
      </c>
      <c r="E14" s="323"/>
      <c r="F14" s="312" t="s">
        <v>319</v>
      </c>
      <c r="G14" s="312"/>
      <c r="H14" s="312"/>
      <c r="I14" s="312"/>
      <c r="J14" s="210" t="s">
        <v>181</v>
      </c>
      <c r="K14" s="209"/>
    </row>
    <row r="15" spans="3:14" ht="76.5" customHeight="1" x14ac:dyDescent="0.25">
      <c r="D15" s="324" t="s">
        <v>128</v>
      </c>
      <c r="E15" s="317" t="s">
        <v>142</v>
      </c>
      <c r="F15" s="318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37.5" customHeight="1" x14ac:dyDescent="0.25">
      <c r="D16" s="325"/>
      <c r="E16" s="256" t="s">
        <v>130</v>
      </c>
      <c r="F16" s="257" t="s">
        <v>227</v>
      </c>
      <c r="G16" s="257" t="s">
        <v>299</v>
      </c>
      <c r="H16" s="257" t="s">
        <v>186</v>
      </c>
      <c r="I16" s="257" t="s">
        <v>187</v>
      </c>
      <c r="J16" s="237">
        <v>44561</v>
      </c>
      <c r="K16" s="238">
        <v>10</v>
      </c>
    </row>
    <row r="17" spans="4:11" ht="45.75" customHeight="1" x14ac:dyDescent="0.25">
      <c r="D17" s="325"/>
      <c r="E17" s="256" t="s">
        <v>131</v>
      </c>
      <c r="F17" s="257" t="s">
        <v>188</v>
      </c>
      <c r="G17" s="257" t="s">
        <v>300</v>
      </c>
      <c r="H17" s="257" t="s">
        <v>186</v>
      </c>
      <c r="I17" s="257" t="s">
        <v>189</v>
      </c>
      <c r="J17" s="237">
        <v>44561</v>
      </c>
      <c r="K17" s="238">
        <v>50</v>
      </c>
    </row>
    <row r="18" spans="4:11" ht="33.75" customHeight="1" x14ac:dyDescent="0.25">
      <c r="D18" s="325"/>
      <c r="E18" s="256" t="s">
        <v>132</v>
      </c>
      <c r="F18" s="257" t="s">
        <v>220</v>
      </c>
      <c r="G18" s="257" t="s">
        <v>301</v>
      </c>
      <c r="H18" s="257" t="s">
        <v>186</v>
      </c>
      <c r="I18" s="257" t="s">
        <v>191</v>
      </c>
      <c r="J18" s="237">
        <v>44561</v>
      </c>
      <c r="K18" s="238">
        <v>40</v>
      </c>
    </row>
    <row r="19" spans="4:11" ht="35.25" customHeight="1" x14ac:dyDescent="0.25">
      <c r="D19" s="325"/>
      <c r="E19" s="256" t="s">
        <v>133</v>
      </c>
      <c r="F19" s="235"/>
      <c r="G19" s="235"/>
      <c r="H19" s="235"/>
      <c r="I19" s="236"/>
      <c r="J19" s="237"/>
      <c r="K19" s="238"/>
    </row>
    <row r="20" spans="4:11" ht="36" customHeight="1" x14ac:dyDescent="0.25">
      <c r="D20" s="325"/>
      <c r="E20" s="256" t="s">
        <v>134</v>
      </c>
      <c r="F20" s="235"/>
      <c r="G20" s="235"/>
      <c r="H20" s="235"/>
      <c r="I20" s="236"/>
      <c r="J20" s="237"/>
      <c r="K20" s="238"/>
    </row>
    <row r="21" spans="4:11" ht="36" customHeight="1" thickBot="1" x14ac:dyDescent="0.3">
      <c r="D21" s="326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19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20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320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320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320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320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321"/>
      <c r="E29" s="180"/>
      <c r="F29" s="181"/>
      <c r="G29" s="181"/>
      <c r="H29" s="181"/>
      <c r="I29" s="182" t="s">
        <v>157</v>
      </c>
      <c r="J29" s="194"/>
      <c r="K29" s="195">
        <f>SUM(K24:K28)</f>
        <v>0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13"/>
      <c r="G31" s="314"/>
      <c r="H31" s="315"/>
      <c r="I31" s="316" t="s">
        <v>155</v>
      </c>
      <c r="J31" s="316"/>
      <c r="K31" s="198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C5:N31"/>
  <sheetViews>
    <sheetView topLeftCell="A10" zoomScale="70" zoomScaleNormal="70" workbookViewId="0">
      <selection activeCell="L14" sqref="L14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22" t="s">
        <v>159</v>
      </c>
      <c r="E8" s="322"/>
      <c r="F8" s="322"/>
      <c r="G8" s="322"/>
      <c r="H8" s="322"/>
      <c r="I8" s="322"/>
      <c r="J8" s="170" t="s">
        <v>173</v>
      </c>
      <c r="K8" s="207" t="s">
        <v>183</v>
      </c>
      <c r="N8" s="112"/>
    </row>
    <row r="9" spans="3:14" ht="31.5" x14ac:dyDescent="0.25">
      <c r="D9" s="329" t="s">
        <v>158</v>
      </c>
      <c r="E9" s="330"/>
      <c r="F9" s="309" t="s">
        <v>182</v>
      </c>
      <c r="G9" s="309"/>
      <c r="H9" s="309"/>
      <c r="I9" s="309"/>
      <c r="J9" s="327" t="s">
        <v>174</v>
      </c>
      <c r="K9" s="328"/>
      <c r="N9" s="112"/>
    </row>
    <row r="10" spans="3:14" ht="28.5" customHeight="1" x14ac:dyDescent="0.25">
      <c r="D10" s="331" t="s">
        <v>127</v>
      </c>
      <c r="E10" s="332"/>
      <c r="F10" s="334" t="s">
        <v>184</v>
      </c>
      <c r="G10" s="334"/>
      <c r="H10" s="334"/>
      <c r="I10" s="334"/>
      <c r="J10" s="171" t="s">
        <v>163</v>
      </c>
      <c r="K10" s="199">
        <v>80</v>
      </c>
      <c r="N10" s="112"/>
    </row>
    <row r="11" spans="3:14" ht="43.5" customHeight="1" x14ac:dyDescent="0.3">
      <c r="D11" s="335" t="s">
        <v>160</v>
      </c>
      <c r="E11" s="336"/>
      <c r="F11" s="250" t="s">
        <v>161</v>
      </c>
      <c r="G11" s="175" t="s">
        <v>177</v>
      </c>
      <c r="H11" s="311"/>
      <c r="I11" s="311"/>
      <c r="J11" s="172" t="s">
        <v>164</v>
      </c>
      <c r="K11" s="251">
        <v>50</v>
      </c>
      <c r="N11" s="112"/>
    </row>
    <row r="12" spans="3:14" customFormat="1" ht="52.5" customHeight="1" x14ac:dyDescent="0.3">
      <c r="D12" s="335" t="s">
        <v>165</v>
      </c>
      <c r="E12" s="336"/>
      <c r="F12" s="250" t="s">
        <v>161</v>
      </c>
      <c r="G12" s="174" t="s">
        <v>177</v>
      </c>
      <c r="H12" s="311"/>
      <c r="I12" s="311"/>
      <c r="J12" s="171" t="s">
        <v>172</v>
      </c>
      <c r="K12" s="251">
        <v>70</v>
      </c>
    </row>
    <row r="13" spans="3:14" customFormat="1" ht="49.5" customHeight="1" x14ac:dyDescent="0.35">
      <c r="D13" s="176" t="s">
        <v>167</v>
      </c>
      <c r="E13" s="176"/>
      <c r="F13" s="250" t="s">
        <v>161</v>
      </c>
      <c r="G13" s="176" t="s">
        <v>177</v>
      </c>
      <c r="H13" s="311"/>
      <c r="I13" s="311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23" t="s">
        <v>166</v>
      </c>
      <c r="E14" s="323"/>
      <c r="F14" s="312" t="s">
        <v>320</v>
      </c>
      <c r="G14" s="312"/>
      <c r="H14" s="312"/>
      <c r="I14" s="312"/>
      <c r="J14" s="210" t="s">
        <v>181</v>
      </c>
      <c r="K14" s="209"/>
    </row>
    <row r="15" spans="3:14" ht="76.5" customHeight="1" x14ac:dyDescent="0.25">
      <c r="D15" s="324" t="s">
        <v>128</v>
      </c>
      <c r="E15" s="317" t="s">
        <v>142</v>
      </c>
      <c r="F15" s="318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39.75" customHeight="1" x14ac:dyDescent="0.25">
      <c r="D16" s="325"/>
      <c r="E16" s="126" t="s">
        <v>130</v>
      </c>
      <c r="F16" s="234" t="s">
        <v>217</v>
      </c>
      <c r="G16" s="226" t="s">
        <v>302</v>
      </c>
      <c r="H16" s="226" t="s">
        <v>186</v>
      </c>
      <c r="I16" s="227" t="s">
        <v>214</v>
      </c>
      <c r="J16" s="225">
        <v>44561</v>
      </c>
      <c r="K16" s="103">
        <v>20</v>
      </c>
    </row>
    <row r="17" spans="4:11" ht="41.25" customHeight="1" x14ac:dyDescent="0.25">
      <c r="D17" s="325"/>
      <c r="E17" s="126" t="s">
        <v>131</v>
      </c>
      <c r="F17" s="234" t="s">
        <v>218</v>
      </c>
      <c r="G17" s="226" t="s">
        <v>302</v>
      </c>
      <c r="H17" s="226" t="s">
        <v>186</v>
      </c>
      <c r="I17" s="227" t="s">
        <v>215</v>
      </c>
      <c r="J17" s="225">
        <v>44561</v>
      </c>
      <c r="K17" s="103">
        <v>10</v>
      </c>
    </row>
    <row r="18" spans="4:11" ht="33.75" customHeight="1" x14ac:dyDescent="0.25">
      <c r="D18" s="325"/>
      <c r="E18" s="126" t="s">
        <v>132</v>
      </c>
      <c r="F18" s="138" t="s">
        <v>219</v>
      </c>
      <c r="G18" s="226" t="s">
        <v>302</v>
      </c>
      <c r="H18" s="226" t="s">
        <v>212</v>
      </c>
      <c r="I18" s="140" t="s">
        <v>216</v>
      </c>
      <c r="J18" s="225">
        <v>44561</v>
      </c>
      <c r="K18" s="103">
        <v>70</v>
      </c>
    </row>
    <row r="19" spans="4:11" ht="35.25" customHeight="1" x14ac:dyDescent="0.25">
      <c r="D19" s="325"/>
      <c r="E19" s="126" t="s">
        <v>133</v>
      </c>
      <c r="F19" s="228"/>
      <c r="G19" s="228"/>
      <c r="H19" s="228"/>
      <c r="I19" s="228"/>
      <c r="J19" s="228"/>
      <c r="K19" s="103"/>
    </row>
    <row r="20" spans="4:11" ht="36" customHeight="1" x14ac:dyDescent="0.25">
      <c r="D20" s="325"/>
      <c r="E20" s="126" t="s">
        <v>134</v>
      </c>
      <c r="F20" s="138"/>
      <c r="G20" s="138"/>
      <c r="H20" s="138"/>
      <c r="I20" s="140"/>
      <c r="J20" s="139"/>
      <c r="K20" s="103"/>
    </row>
    <row r="21" spans="4:11" ht="36" customHeight="1" thickBot="1" x14ac:dyDescent="0.3">
      <c r="D21" s="326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19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20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320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320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320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320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321"/>
      <c r="E29" s="180"/>
      <c r="F29" s="181"/>
      <c r="G29" s="181"/>
      <c r="H29" s="181"/>
      <c r="I29" s="182" t="s">
        <v>157</v>
      </c>
      <c r="J29" s="194"/>
      <c r="K29" s="195">
        <f>SUM(K24:K28)</f>
        <v>0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13"/>
      <c r="G31" s="314"/>
      <c r="H31" s="315"/>
      <c r="I31" s="316" t="s">
        <v>155</v>
      </c>
      <c r="J31" s="316"/>
      <c r="K31" s="198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C5:N31"/>
  <sheetViews>
    <sheetView tabSelected="1" topLeftCell="A10" zoomScale="70" zoomScaleNormal="70" workbookViewId="0">
      <selection activeCell="S18" sqref="S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22" t="s">
        <v>159</v>
      </c>
      <c r="E8" s="322"/>
      <c r="F8" s="322"/>
      <c r="G8" s="322"/>
      <c r="H8" s="322"/>
      <c r="I8" s="322"/>
      <c r="J8" s="170" t="s">
        <v>173</v>
      </c>
      <c r="K8" s="207" t="s">
        <v>183</v>
      </c>
      <c r="N8" s="112"/>
    </row>
    <row r="9" spans="3:14" ht="31.5" x14ac:dyDescent="0.25">
      <c r="D9" s="329" t="s">
        <v>158</v>
      </c>
      <c r="E9" s="330"/>
      <c r="F9" s="309" t="s">
        <v>182</v>
      </c>
      <c r="G9" s="309"/>
      <c r="H9" s="309"/>
      <c r="I9" s="309"/>
      <c r="J9" s="327" t="s">
        <v>174</v>
      </c>
      <c r="K9" s="328"/>
      <c r="N9" s="112"/>
    </row>
    <row r="10" spans="3:14" ht="28.5" customHeight="1" x14ac:dyDescent="0.25">
      <c r="D10" s="331" t="s">
        <v>127</v>
      </c>
      <c r="E10" s="332"/>
      <c r="F10" s="334" t="s">
        <v>184</v>
      </c>
      <c r="G10" s="334"/>
      <c r="H10" s="334"/>
      <c r="I10" s="334"/>
      <c r="J10" s="171" t="s">
        <v>163</v>
      </c>
      <c r="K10" s="199">
        <v>80</v>
      </c>
      <c r="N10" s="112"/>
    </row>
    <row r="11" spans="3:14" ht="43.5" customHeight="1" x14ac:dyDescent="0.3">
      <c r="D11" s="335" t="s">
        <v>160</v>
      </c>
      <c r="E11" s="336"/>
      <c r="F11" s="144" t="s">
        <v>161</v>
      </c>
      <c r="G11" s="175" t="s">
        <v>177</v>
      </c>
      <c r="H11" s="311"/>
      <c r="I11" s="311"/>
      <c r="J11" s="172" t="s">
        <v>164</v>
      </c>
      <c r="K11" s="251">
        <v>50</v>
      </c>
      <c r="N11" s="112"/>
    </row>
    <row r="12" spans="3:14" customFormat="1" ht="52.5" customHeight="1" x14ac:dyDescent="0.3">
      <c r="D12" s="335" t="s">
        <v>165</v>
      </c>
      <c r="E12" s="336"/>
      <c r="F12" s="144" t="s">
        <v>161</v>
      </c>
      <c r="G12" s="174" t="s">
        <v>177</v>
      </c>
      <c r="H12" s="311"/>
      <c r="I12" s="311"/>
      <c r="J12" s="171" t="s">
        <v>172</v>
      </c>
      <c r="K12" s="251">
        <v>70</v>
      </c>
    </row>
    <row r="13" spans="3:14" customFormat="1" ht="49.5" customHeight="1" x14ac:dyDescent="0.35">
      <c r="D13" s="176" t="s">
        <v>167</v>
      </c>
      <c r="E13" s="176"/>
      <c r="F13" s="144" t="s">
        <v>161</v>
      </c>
      <c r="G13" s="176" t="s">
        <v>177</v>
      </c>
      <c r="H13" s="311"/>
      <c r="I13" s="311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23" t="s">
        <v>166</v>
      </c>
      <c r="E14" s="323"/>
      <c r="F14" s="312" t="s">
        <v>321</v>
      </c>
      <c r="G14" s="312"/>
      <c r="H14" s="312"/>
      <c r="I14" s="312"/>
      <c r="J14" s="210" t="s">
        <v>181</v>
      </c>
      <c r="K14" s="209"/>
    </row>
    <row r="15" spans="3:14" ht="76.5" customHeight="1" x14ac:dyDescent="0.25">
      <c r="D15" s="324" t="s">
        <v>128</v>
      </c>
      <c r="E15" s="317" t="s">
        <v>142</v>
      </c>
      <c r="F15" s="318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37.5" customHeight="1" x14ac:dyDescent="0.25">
      <c r="D16" s="325"/>
      <c r="E16" s="126" t="s">
        <v>130</v>
      </c>
      <c r="F16" s="139" t="s">
        <v>211</v>
      </c>
      <c r="G16" s="138" t="s">
        <v>298</v>
      </c>
      <c r="H16" s="138" t="s">
        <v>212</v>
      </c>
      <c r="I16" s="224" t="s">
        <v>213</v>
      </c>
      <c r="J16" s="139">
        <v>44561</v>
      </c>
      <c r="K16" s="130">
        <v>100</v>
      </c>
    </row>
    <row r="17" spans="4:11" ht="33" customHeight="1" x14ac:dyDescent="0.25">
      <c r="D17" s="325"/>
      <c r="E17" s="126" t="s">
        <v>131</v>
      </c>
      <c r="F17" s="142"/>
      <c r="G17" s="138"/>
      <c r="H17" s="138"/>
      <c r="I17" s="140"/>
      <c r="J17" s="139"/>
      <c r="K17" s="130"/>
    </row>
    <row r="18" spans="4:11" ht="33.75" customHeight="1" x14ac:dyDescent="0.25">
      <c r="D18" s="325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325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325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326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19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20"/>
      <c r="E24" s="126" t="s">
        <v>130</v>
      </c>
      <c r="F24" s="99"/>
      <c r="G24" s="101"/>
      <c r="H24" s="100"/>
      <c r="I24" s="132">
        <v>0</v>
      </c>
      <c r="J24" s="129"/>
      <c r="K24" s="249">
        <v>75</v>
      </c>
    </row>
    <row r="25" spans="4:11" ht="33.75" customHeight="1" x14ac:dyDescent="0.25">
      <c r="D25" s="320"/>
      <c r="E25" s="126" t="s">
        <v>131</v>
      </c>
      <c r="F25" s="99"/>
      <c r="G25" s="101"/>
      <c r="H25" s="100"/>
      <c r="I25" s="132">
        <v>0</v>
      </c>
      <c r="J25" s="129"/>
      <c r="K25" s="249">
        <f>IF(AND(I25&gt;0,K17&gt;0),(I25*K17),0)</f>
        <v>0</v>
      </c>
    </row>
    <row r="26" spans="4:11" ht="33.75" customHeight="1" x14ac:dyDescent="0.25">
      <c r="D26" s="320"/>
      <c r="E26" s="126" t="s">
        <v>132</v>
      </c>
      <c r="F26" s="99"/>
      <c r="G26" s="101"/>
      <c r="H26" s="100"/>
      <c r="I26" s="132">
        <v>0</v>
      </c>
      <c r="J26" s="129"/>
      <c r="K26" s="249">
        <f>IF(AND(I26&gt;0,K18&gt;0),(I26*K18),0)</f>
        <v>0</v>
      </c>
    </row>
    <row r="27" spans="4:11" ht="49.5" customHeight="1" x14ac:dyDescent="0.25">
      <c r="D27" s="320"/>
      <c r="E27" s="126" t="s">
        <v>133</v>
      </c>
      <c r="F27" s="99"/>
      <c r="G27" s="101"/>
      <c r="H27" s="100"/>
      <c r="I27" s="132">
        <v>0</v>
      </c>
      <c r="J27" s="129"/>
      <c r="K27" s="249">
        <f>IF(AND(I27&gt;0,K19&gt;0),(I27*K19),0)</f>
        <v>0</v>
      </c>
    </row>
    <row r="28" spans="4:11" ht="43.5" customHeight="1" x14ac:dyDescent="0.25">
      <c r="D28" s="320"/>
      <c r="E28" s="126" t="s">
        <v>134</v>
      </c>
      <c r="F28" s="99"/>
      <c r="G28" s="101"/>
      <c r="H28" s="100"/>
      <c r="I28" s="132">
        <v>0</v>
      </c>
      <c r="J28" s="129"/>
      <c r="K28" s="249">
        <f>IF(AND(I28&gt;0,K20&gt;0),(I28*K20),0)</f>
        <v>0</v>
      </c>
    </row>
    <row r="29" spans="4:11" ht="36" customHeight="1" thickBot="1" x14ac:dyDescent="0.3">
      <c r="D29" s="321"/>
      <c r="E29" s="180"/>
      <c r="F29" s="181"/>
      <c r="G29" s="181"/>
      <c r="H29" s="181"/>
      <c r="I29" s="182" t="s">
        <v>157</v>
      </c>
      <c r="J29" s="194"/>
      <c r="K29" s="195">
        <f>SUM(K24:K28)</f>
        <v>75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13"/>
      <c r="G31" s="314"/>
      <c r="H31" s="315"/>
      <c r="I31" s="316" t="s">
        <v>155</v>
      </c>
      <c r="J31" s="316"/>
      <c r="K31" s="198">
        <f>K29/100</f>
        <v>0.75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H6:Q49"/>
  <sheetViews>
    <sheetView showGridLines="0" topLeftCell="D16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263" t="s">
        <v>77</v>
      </c>
      <c r="I6" s="263"/>
      <c r="J6" s="263"/>
      <c r="K6" s="263"/>
      <c r="L6" s="263"/>
      <c r="M6" s="263"/>
      <c r="N6" s="263"/>
      <c r="O6" s="263"/>
      <c r="P6" s="263"/>
    </row>
    <row r="8" spans="8:16" ht="15.75" thickBot="1" x14ac:dyDescent="0.3"/>
    <row r="9" spans="8:16" ht="15.75" thickBot="1" x14ac:dyDescent="0.3">
      <c r="H9" s="57" t="s">
        <v>78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s="85" customFormat="1" ht="21.75" customHeight="1" thickBot="1" x14ac:dyDescent="0.35">
      <c r="H28" s="89" t="s">
        <v>34</v>
      </c>
      <c r="I28" s="82"/>
      <c r="J28" s="82"/>
      <c r="K28" s="82"/>
      <c r="L28" s="82"/>
      <c r="M28" s="82"/>
      <c r="N28" s="82"/>
      <c r="O28" s="82"/>
      <c r="P28" s="83" t="s">
        <v>35</v>
      </c>
      <c r="Q28" s="84"/>
    </row>
    <row r="29" spans="8:17" s="85" customFormat="1" ht="21.75" customHeight="1" thickBot="1" x14ac:dyDescent="0.3">
      <c r="H29" s="86" t="s">
        <v>98</v>
      </c>
      <c r="I29" s="87"/>
      <c r="J29" s="87"/>
      <c r="K29" s="87"/>
      <c r="L29" s="87"/>
      <c r="M29" s="87"/>
      <c r="N29" s="87"/>
      <c r="O29" s="87"/>
      <c r="P29" s="88"/>
    </row>
    <row r="30" spans="8:17" x14ac:dyDescent="0.25">
      <c r="H30" s="65" t="s">
        <v>99</v>
      </c>
      <c r="I30" s="47"/>
      <c r="J30" s="47"/>
      <c r="K30" s="47"/>
      <c r="L30" s="47"/>
      <c r="M30" s="47"/>
      <c r="N30" s="47"/>
      <c r="O30" s="48"/>
      <c r="P30" s="66"/>
    </row>
    <row r="31" spans="8:17" x14ac:dyDescent="0.25">
      <c r="H31" s="67" t="s">
        <v>79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80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97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81</v>
      </c>
      <c r="I34" s="53"/>
      <c r="J34" s="53"/>
      <c r="K34" s="53"/>
      <c r="L34" s="53"/>
      <c r="M34" s="53"/>
      <c r="N34" s="53"/>
      <c r="O34" s="60"/>
      <c r="P34" s="26"/>
    </row>
    <row r="35" spans="8:16" ht="30.75" thickBot="1" x14ac:dyDescent="0.3">
      <c r="H35" s="68" t="s">
        <v>82</v>
      </c>
      <c r="I35" s="54"/>
      <c r="J35" s="54"/>
      <c r="K35" s="54"/>
      <c r="L35" s="54"/>
      <c r="M35" s="54"/>
      <c r="N35" s="54"/>
      <c r="O35" s="61"/>
      <c r="P35" s="69"/>
    </row>
    <row r="36" spans="8:16" s="85" customFormat="1" ht="21.75" customHeight="1" thickBot="1" x14ac:dyDescent="0.3">
      <c r="H36" s="86" t="s">
        <v>95</v>
      </c>
      <c r="I36" s="87"/>
      <c r="J36" s="87"/>
      <c r="K36" s="87"/>
      <c r="L36" s="87"/>
      <c r="M36" s="87"/>
      <c r="N36" s="87"/>
      <c r="O36" s="87"/>
      <c r="P36" s="88"/>
    </row>
    <row r="37" spans="8:16" x14ac:dyDescent="0.25">
      <c r="H37" s="65" t="s">
        <v>96</v>
      </c>
      <c r="I37" s="47"/>
      <c r="J37" s="47"/>
      <c r="K37" s="47"/>
      <c r="L37" s="47"/>
      <c r="M37" s="47"/>
      <c r="N37" s="47"/>
      <c r="O37" s="48"/>
      <c r="P37" s="71"/>
    </row>
    <row r="38" spans="8:16" ht="30" x14ac:dyDescent="0.25">
      <c r="H38" s="67" t="s">
        <v>83</v>
      </c>
      <c r="I38" s="53"/>
      <c r="J38" s="53"/>
      <c r="K38" s="53"/>
      <c r="L38" s="53"/>
      <c r="M38" s="53"/>
      <c r="N38" s="53"/>
      <c r="O38" s="60"/>
      <c r="P38" s="26"/>
    </row>
    <row r="39" spans="8:16" x14ac:dyDescent="0.25">
      <c r="H39" s="68" t="s">
        <v>84</v>
      </c>
      <c r="I39" s="54"/>
      <c r="J39" s="54"/>
      <c r="K39" s="54"/>
      <c r="L39" s="54"/>
      <c r="M39" s="54"/>
      <c r="N39" s="54"/>
      <c r="O39" s="61"/>
      <c r="P39" s="69"/>
    </row>
    <row r="40" spans="8:16" x14ac:dyDescent="0.25">
      <c r="H40" s="65" t="s">
        <v>94</v>
      </c>
      <c r="I40" s="47"/>
      <c r="J40" s="47"/>
      <c r="K40" s="47"/>
      <c r="L40" s="47"/>
      <c r="M40" s="47"/>
      <c r="N40" s="47"/>
      <c r="O40" s="48"/>
      <c r="P40" s="71"/>
    </row>
    <row r="41" spans="8:16" ht="30.75" thickBot="1" x14ac:dyDescent="0.3">
      <c r="H41" s="72" t="s">
        <v>85</v>
      </c>
      <c r="I41" s="51"/>
      <c r="J41" s="51"/>
      <c r="K41" s="51"/>
      <c r="L41" s="51"/>
      <c r="M41" s="51"/>
      <c r="N41" s="51"/>
      <c r="O41" s="52"/>
      <c r="P41" s="9"/>
    </row>
    <row r="42" spans="8:16" s="85" customFormat="1" ht="21.75" customHeight="1" thickBot="1" x14ac:dyDescent="0.3">
      <c r="H42" s="86" t="s">
        <v>92</v>
      </c>
      <c r="I42" s="87"/>
      <c r="J42" s="87"/>
      <c r="K42" s="87"/>
      <c r="L42" s="87"/>
      <c r="M42" s="87"/>
      <c r="N42" s="87"/>
      <c r="O42" s="87"/>
      <c r="P42" s="88"/>
    </row>
    <row r="43" spans="8:16" x14ac:dyDescent="0.25">
      <c r="H43" s="65" t="s">
        <v>93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86</v>
      </c>
      <c r="I44" s="53"/>
      <c r="J44" s="53"/>
      <c r="K44" s="53"/>
      <c r="L44" s="53"/>
      <c r="M44" s="53"/>
      <c r="N44" s="53"/>
      <c r="O44" s="60"/>
      <c r="P44" s="26"/>
    </row>
    <row r="45" spans="8:16" x14ac:dyDescent="0.25">
      <c r="H45" s="77" t="s">
        <v>87</v>
      </c>
      <c r="I45" s="62"/>
      <c r="J45" s="62"/>
      <c r="K45" s="62"/>
      <c r="L45" s="62"/>
      <c r="M45" s="62"/>
      <c r="N45" s="62"/>
      <c r="O45" s="63"/>
      <c r="P45" s="78"/>
    </row>
    <row r="46" spans="8:16" x14ac:dyDescent="0.25">
      <c r="H46" s="77" t="s">
        <v>88</v>
      </c>
      <c r="I46" s="62"/>
      <c r="J46" s="62"/>
      <c r="K46" s="62"/>
      <c r="L46" s="62"/>
      <c r="M46" s="62"/>
      <c r="N46" s="62"/>
      <c r="O46" s="63"/>
      <c r="P46" s="78"/>
    </row>
    <row r="47" spans="8:16" x14ac:dyDescent="0.25">
      <c r="H47" s="68" t="s">
        <v>89</v>
      </c>
      <c r="I47" s="54"/>
      <c r="J47" s="54"/>
      <c r="K47" s="54"/>
      <c r="L47" s="54"/>
      <c r="M47" s="54"/>
      <c r="N47" s="54"/>
      <c r="O47" s="61"/>
      <c r="P47" s="69"/>
    </row>
    <row r="48" spans="8:16" x14ac:dyDescent="0.25">
      <c r="H48" s="65" t="s">
        <v>91</v>
      </c>
      <c r="I48" s="47"/>
      <c r="J48" s="47"/>
      <c r="K48" s="47"/>
      <c r="L48" s="47"/>
      <c r="M48" s="47"/>
      <c r="N48" s="47"/>
      <c r="O48" s="48"/>
      <c r="P48" s="71"/>
    </row>
    <row r="49" spans="8:16" ht="30.75" thickBot="1" x14ac:dyDescent="0.3">
      <c r="H49" s="79" t="s">
        <v>90</v>
      </c>
      <c r="I49" s="80"/>
      <c r="J49" s="80"/>
      <c r="K49" s="80"/>
      <c r="L49" s="80"/>
      <c r="M49" s="80"/>
      <c r="N49" s="80"/>
      <c r="O49" s="81"/>
      <c r="P49" s="12"/>
    </row>
  </sheetData>
  <mergeCells count="1">
    <mergeCell ref="H6:P6"/>
  </mergeCells>
  <phoneticPr fontId="21" type="noConversion"/>
  <printOptions horizontalCentered="1"/>
  <pageMargins left="0.28999999999999998" right="0.28999999999999998" top="0.48" bottom="0.74803149606299213" header="0.31496062992125984" footer="0.31496062992125984"/>
  <pageSetup paperSize="9" scale="6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H6:Q54"/>
  <sheetViews>
    <sheetView showGridLines="0" topLeftCell="F4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263" t="s">
        <v>77</v>
      </c>
      <c r="I6" s="263"/>
      <c r="J6" s="263"/>
      <c r="K6" s="263"/>
      <c r="L6" s="263"/>
      <c r="M6" s="263"/>
      <c r="N6" s="263"/>
      <c r="O6" s="263"/>
      <c r="P6" s="263"/>
    </row>
    <row r="8" spans="8:16" ht="15.75" thickBot="1" x14ac:dyDescent="0.3"/>
    <row r="9" spans="8:16" ht="15.75" thickBot="1" x14ac:dyDescent="0.3">
      <c r="H9" s="57" t="s">
        <v>100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ht="22.5" customHeight="1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  <c r="Q28" s="64"/>
    </row>
    <row r="29" spans="8:17" ht="22.5" customHeight="1" thickBot="1" x14ac:dyDescent="0.3">
      <c r="H29" s="49" t="s">
        <v>107</v>
      </c>
      <c r="I29" s="50"/>
      <c r="J29" s="50"/>
      <c r="K29" s="50"/>
      <c r="L29" s="50"/>
      <c r="M29" s="50"/>
      <c r="N29" s="50"/>
      <c r="O29" s="50"/>
      <c r="P29" s="43"/>
    </row>
    <row r="30" spans="8:17" x14ac:dyDescent="0.25">
      <c r="H30" s="65" t="s">
        <v>108</v>
      </c>
      <c r="I30" s="47"/>
      <c r="J30" s="47"/>
      <c r="K30" s="47"/>
      <c r="L30" s="47"/>
      <c r="M30" s="47"/>
      <c r="N30" s="47"/>
      <c r="O30" s="48"/>
      <c r="P30" s="66"/>
    </row>
    <row r="31" spans="8:17" ht="30" x14ac:dyDescent="0.25">
      <c r="H31" s="67" t="s">
        <v>102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101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109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119</v>
      </c>
      <c r="I34" s="53"/>
      <c r="J34" s="53"/>
      <c r="K34" s="53"/>
      <c r="L34" s="53"/>
      <c r="M34" s="53"/>
      <c r="N34" s="53"/>
      <c r="O34" s="60"/>
      <c r="P34" s="26"/>
    </row>
    <row r="35" spans="8:16" ht="30" x14ac:dyDescent="0.25">
      <c r="H35" s="68" t="s">
        <v>103</v>
      </c>
      <c r="I35" s="54"/>
      <c r="J35" s="54"/>
      <c r="K35" s="54"/>
      <c r="L35" s="54"/>
      <c r="M35" s="54"/>
      <c r="N35" s="54"/>
      <c r="O35" s="61"/>
      <c r="P35" s="69"/>
    </row>
    <row r="36" spans="8:16" x14ac:dyDescent="0.25">
      <c r="H36" s="65" t="s">
        <v>110</v>
      </c>
      <c r="I36" s="47"/>
      <c r="J36" s="47"/>
      <c r="K36" s="47"/>
      <c r="L36" s="47"/>
      <c r="M36" s="47"/>
      <c r="N36" s="47"/>
      <c r="O36" s="47"/>
      <c r="P36" s="70"/>
    </row>
    <row r="37" spans="8:16" x14ac:dyDescent="0.25">
      <c r="H37" s="67" t="s">
        <v>120</v>
      </c>
      <c r="I37" s="53"/>
      <c r="J37" s="53"/>
      <c r="K37" s="53"/>
      <c r="L37" s="53"/>
      <c r="M37" s="53"/>
      <c r="N37" s="53"/>
      <c r="O37" s="60"/>
      <c r="P37" s="26"/>
    </row>
    <row r="38" spans="8:16" x14ac:dyDescent="0.25">
      <c r="H38" s="65" t="s">
        <v>111</v>
      </c>
      <c r="I38" s="47"/>
      <c r="J38" s="47"/>
      <c r="K38" s="47"/>
      <c r="L38" s="47"/>
      <c r="M38" s="47"/>
      <c r="N38" s="47"/>
      <c r="O38" s="47"/>
      <c r="P38" s="70"/>
    </row>
    <row r="39" spans="8:16" x14ac:dyDescent="0.25">
      <c r="H39" s="67" t="s">
        <v>121</v>
      </c>
      <c r="I39" s="53"/>
      <c r="J39" s="53"/>
      <c r="K39" s="53"/>
      <c r="L39" s="53"/>
      <c r="M39" s="53"/>
      <c r="N39" s="53"/>
      <c r="O39" s="60"/>
      <c r="P39" s="26"/>
    </row>
    <row r="40" spans="8:16" x14ac:dyDescent="0.25">
      <c r="H40" s="65" t="s">
        <v>112</v>
      </c>
      <c r="I40" s="47"/>
      <c r="J40" s="47"/>
      <c r="K40" s="47"/>
      <c r="L40" s="47"/>
      <c r="M40" s="47"/>
      <c r="N40" s="47"/>
      <c r="O40" s="47"/>
      <c r="P40" s="70"/>
    </row>
    <row r="41" spans="8:16" ht="15.75" thickBot="1" x14ac:dyDescent="0.3">
      <c r="H41" s="67" t="s">
        <v>122</v>
      </c>
      <c r="I41" s="53"/>
      <c r="J41" s="53"/>
      <c r="K41" s="53"/>
      <c r="L41" s="53"/>
      <c r="M41" s="53"/>
      <c r="N41" s="53"/>
      <c r="O41" s="60"/>
      <c r="P41" s="26"/>
    </row>
    <row r="42" spans="8:16" ht="22.5" customHeight="1" thickBot="1" x14ac:dyDescent="0.3">
      <c r="H42" s="49" t="s">
        <v>113</v>
      </c>
      <c r="I42" s="50"/>
      <c r="J42" s="50"/>
      <c r="K42" s="50"/>
      <c r="L42" s="50"/>
      <c r="M42" s="50"/>
      <c r="N42" s="50"/>
      <c r="O42" s="50"/>
      <c r="P42" s="43"/>
    </row>
    <row r="43" spans="8:16" x14ac:dyDescent="0.25">
      <c r="H43" s="65" t="s">
        <v>114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123</v>
      </c>
      <c r="I44" s="53"/>
      <c r="J44" s="53"/>
      <c r="K44" s="53"/>
      <c r="L44" s="53"/>
      <c r="M44" s="53"/>
      <c r="N44" s="53"/>
      <c r="O44" s="60"/>
      <c r="P44" s="9"/>
    </row>
    <row r="45" spans="8:16" x14ac:dyDescent="0.25">
      <c r="H45" s="65" t="s">
        <v>115</v>
      </c>
      <c r="I45" s="47"/>
      <c r="J45" s="47"/>
      <c r="K45" s="47"/>
      <c r="L45" s="47"/>
      <c r="M45" s="47"/>
      <c r="N45" s="47"/>
      <c r="O45" s="48"/>
      <c r="P45" s="71"/>
    </row>
    <row r="46" spans="8:16" x14ac:dyDescent="0.25">
      <c r="H46" s="72" t="s">
        <v>104</v>
      </c>
      <c r="I46" s="51"/>
      <c r="J46" s="51"/>
      <c r="K46" s="51"/>
      <c r="L46" s="51"/>
      <c r="M46" s="51"/>
      <c r="N46" s="51"/>
      <c r="O46" s="52"/>
      <c r="P46" s="9"/>
    </row>
    <row r="47" spans="8:16" x14ac:dyDescent="0.25">
      <c r="H47" s="65" t="s">
        <v>116</v>
      </c>
      <c r="I47" s="47"/>
      <c r="J47" s="47"/>
      <c r="K47" s="47"/>
      <c r="L47" s="47"/>
      <c r="M47" s="47"/>
      <c r="N47" s="47"/>
      <c r="O47" s="48"/>
      <c r="P47" s="71"/>
    </row>
    <row r="48" spans="8:16" ht="30.75" thickBot="1" x14ac:dyDescent="0.3">
      <c r="H48" s="72" t="s">
        <v>124</v>
      </c>
      <c r="I48" s="51"/>
      <c r="J48" s="51"/>
      <c r="K48" s="51"/>
      <c r="L48" s="51"/>
      <c r="M48" s="51"/>
      <c r="N48" s="51"/>
      <c r="O48" s="52"/>
      <c r="P48" s="9"/>
    </row>
    <row r="49" spans="8:16" ht="22.5" customHeight="1" thickBot="1" x14ac:dyDescent="0.3">
      <c r="H49" s="49" t="s">
        <v>117</v>
      </c>
      <c r="I49" s="50"/>
      <c r="J49" s="50"/>
      <c r="K49" s="50"/>
      <c r="L49" s="50"/>
      <c r="M49" s="50"/>
      <c r="N49" s="50"/>
      <c r="O49" s="50"/>
      <c r="P49" s="43"/>
    </row>
    <row r="50" spans="8:16" x14ac:dyDescent="0.25">
      <c r="H50" s="65" t="s">
        <v>105</v>
      </c>
      <c r="I50" s="47"/>
      <c r="J50" s="47"/>
      <c r="K50" s="47"/>
      <c r="L50" s="47"/>
      <c r="M50" s="47"/>
      <c r="N50" s="47"/>
      <c r="O50" s="48"/>
      <c r="P50" s="71"/>
    </row>
    <row r="51" spans="8:16" ht="30" x14ac:dyDescent="0.25">
      <c r="H51" s="67" t="s">
        <v>125</v>
      </c>
      <c r="I51" s="53"/>
      <c r="J51" s="53"/>
      <c r="K51" s="53"/>
      <c r="L51" s="53"/>
      <c r="M51" s="53"/>
      <c r="N51" s="53"/>
      <c r="O51" s="60"/>
      <c r="P51" s="9"/>
    </row>
    <row r="52" spans="8:16" x14ac:dyDescent="0.25">
      <c r="H52" s="65" t="s">
        <v>118</v>
      </c>
      <c r="I52" s="47"/>
      <c r="J52" s="47"/>
      <c r="K52" s="47"/>
      <c r="L52" s="47"/>
      <c r="M52" s="47"/>
      <c r="N52" s="47"/>
      <c r="O52" s="48"/>
      <c r="P52" s="71"/>
    </row>
    <row r="53" spans="8:16" x14ac:dyDescent="0.25">
      <c r="H53" s="67" t="s">
        <v>126</v>
      </c>
      <c r="I53" s="53"/>
      <c r="J53" s="53"/>
      <c r="K53" s="53"/>
      <c r="L53" s="53"/>
      <c r="M53" s="53"/>
      <c r="N53" s="53"/>
      <c r="O53" s="60"/>
      <c r="P53" s="26"/>
    </row>
    <row r="54" spans="8:16" ht="30.75" thickBot="1" x14ac:dyDescent="0.3">
      <c r="H54" s="73" t="s">
        <v>106</v>
      </c>
      <c r="I54" s="74"/>
      <c r="J54" s="74"/>
      <c r="K54" s="74"/>
      <c r="L54" s="74"/>
      <c r="M54" s="74"/>
      <c r="N54" s="74"/>
      <c r="O54" s="75"/>
      <c r="P54" s="76"/>
    </row>
  </sheetData>
  <mergeCells count="1">
    <mergeCell ref="H6:P6"/>
  </mergeCells>
  <phoneticPr fontId="21" type="noConversion"/>
  <printOptions horizontalCentered="1"/>
  <pageMargins left="0.24" right="0.24" top="0.41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C5:N28"/>
  <sheetViews>
    <sheetView showGridLines="0" topLeftCell="B15" zoomScale="70" zoomScaleNormal="70" workbookViewId="0">
      <selection activeCell="H32" sqref="H32"/>
    </sheetView>
  </sheetViews>
  <sheetFormatPr defaultColWidth="9.140625" defaultRowHeight="15" x14ac:dyDescent="0.25"/>
  <cols>
    <col min="1" max="3" width="9.140625" style="95"/>
    <col min="4" max="4" width="13.28515625" style="95" customWidth="1"/>
    <col min="5" max="5" width="17.85546875" style="95" customWidth="1"/>
    <col min="6" max="6" width="49.85546875" style="95" customWidth="1"/>
    <col min="7" max="7" width="23.7109375" style="95" customWidth="1"/>
    <col min="8" max="8" width="49.85546875" style="95" customWidth="1"/>
    <col min="9" max="9" width="17.5703125" style="95" customWidth="1"/>
    <col min="10" max="10" width="16" style="95" customWidth="1"/>
    <col min="11" max="11" width="41.28515625" style="95" customWidth="1"/>
    <col min="12" max="16384" width="9.140625" style="95"/>
  </cols>
  <sheetData>
    <row r="5" spans="3:14" x14ac:dyDescent="0.25">
      <c r="C5" s="95" t="s">
        <v>141</v>
      </c>
    </row>
    <row r="9" spans="3:14" ht="15.75" thickBot="1" x14ac:dyDescent="0.3"/>
    <row r="10" spans="3:14" ht="69" customHeight="1" thickBot="1" x14ac:dyDescent="0.3">
      <c r="D10" s="115" t="s">
        <v>136</v>
      </c>
      <c r="E10" s="116"/>
      <c r="F10" s="116"/>
      <c r="G10" s="116"/>
      <c r="H10" s="116"/>
      <c r="I10" s="116"/>
      <c r="J10" s="116"/>
      <c r="K10" s="117"/>
      <c r="N10" s="112"/>
    </row>
    <row r="11" spans="3:14" customFormat="1" ht="63.75" customHeight="1" thickBot="1" x14ac:dyDescent="0.3">
      <c r="D11" s="128" t="s">
        <v>139</v>
      </c>
      <c r="E11" s="4"/>
      <c r="F11" s="6"/>
      <c r="G11" s="127" t="s">
        <v>152</v>
      </c>
      <c r="H11" s="106">
        <v>30</v>
      </c>
      <c r="I11" s="102" t="s">
        <v>127</v>
      </c>
      <c r="J11" s="5"/>
      <c r="K11" s="6"/>
    </row>
    <row r="12" spans="3:14" customFormat="1" ht="59.25" customHeight="1" thickBot="1" x14ac:dyDescent="0.3">
      <c r="D12" s="128" t="s">
        <v>140</v>
      </c>
      <c r="E12" s="4"/>
      <c r="F12" s="5"/>
      <c r="G12" s="5"/>
      <c r="H12" s="5"/>
      <c r="I12" s="5"/>
      <c r="J12" s="5"/>
      <c r="K12" s="6"/>
    </row>
    <row r="13" spans="3:14" ht="67.5" customHeight="1" x14ac:dyDescent="0.25">
      <c r="D13" s="273" t="s">
        <v>128</v>
      </c>
      <c r="E13" s="119" t="s">
        <v>142</v>
      </c>
      <c r="F13" s="120"/>
      <c r="G13" s="121" t="s">
        <v>143</v>
      </c>
      <c r="H13" s="121" t="s">
        <v>153</v>
      </c>
      <c r="I13" s="121" t="s">
        <v>144</v>
      </c>
      <c r="J13" s="121" t="s">
        <v>145</v>
      </c>
      <c r="K13" s="122" t="s">
        <v>146</v>
      </c>
    </row>
    <row r="14" spans="3:14" ht="37.5" customHeight="1" x14ac:dyDescent="0.25">
      <c r="D14" s="274"/>
      <c r="E14" s="126" t="s">
        <v>130</v>
      </c>
      <c r="F14" s="97"/>
      <c r="G14" s="97"/>
      <c r="H14" s="104"/>
      <c r="I14" s="97"/>
      <c r="J14" s="103">
        <v>5</v>
      </c>
      <c r="K14" s="96"/>
    </row>
    <row r="15" spans="3:14" ht="33" customHeight="1" x14ac:dyDescent="0.25">
      <c r="D15" s="274"/>
      <c r="E15" s="126" t="s">
        <v>131</v>
      </c>
      <c r="F15" s="97"/>
      <c r="G15" s="97"/>
      <c r="H15" s="104"/>
      <c r="I15" s="97"/>
      <c r="J15" s="103">
        <v>5</v>
      </c>
      <c r="K15" s="96"/>
    </row>
    <row r="16" spans="3:14" ht="33.75" customHeight="1" x14ac:dyDescent="0.25">
      <c r="D16" s="274"/>
      <c r="E16" s="126" t="s">
        <v>132</v>
      </c>
      <c r="F16" s="97"/>
      <c r="G16" s="97"/>
      <c r="H16" s="104"/>
      <c r="I16" s="97"/>
      <c r="J16" s="103">
        <v>5</v>
      </c>
      <c r="K16" s="96"/>
    </row>
    <row r="17" spans="4:11" ht="35.25" customHeight="1" x14ac:dyDescent="0.25">
      <c r="D17" s="274"/>
      <c r="E17" s="126" t="s">
        <v>133</v>
      </c>
      <c r="F17" s="97"/>
      <c r="G17" s="97"/>
      <c r="H17" s="104"/>
      <c r="I17" s="97"/>
      <c r="J17" s="103">
        <v>5</v>
      </c>
      <c r="K17" s="96"/>
    </row>
    <row r="18" spans="4:11" ht="36" customHeight="1" x14ac:dyDescent="0.25">
      <c r="D18" s="275"/>
      <c r="E18" s="126" t="s">
        <v>134</v>
      </c>
      <c r="F18" s="96"/>
      <c r="G18" s="96"/>
      <c r="H18" s="104"/>
      <c r="I18" s="96"/>
      <c r="J18" s="103">
        <v>10</v>
      </c>
      <c r="K18" s="96"/>
    </row>
    <row r="19" spans="4:11" ht="36" customHeight="1" x14ac:dyDescent="0.25">
      <c r="D19" s="108"/>
      <c r="E19" s="109"/>
      <c r="F19" s="109"/>
      <c r="G19" s="109"/>
      <c r="H19" s="109"/>
      <c r="I19" s="110" t="s">
        <v>137</v>
      </c>
      <c r="J19" s="111">
        <f>SUM(J14:J18)</f>
        <v>30</v>
      </c>
      <c r="K19"/>
    </row>
    <row r="20" spans="4:11" ht="70.5" customHeight="1" x14ac:dyDescent="0.25">
      <c r="D20" s="276" t="s">
        <v>129</v>
      </c>
      <c r="E20" s="123" t="s">
        <v>147</v>
      </c>
      <c r="F20" s="124"/>
      <c r="G20" s="125" t="s">
        <v>148</v>
      </c>
      <c r="H20" s="125" t="s">
        <v>149</v>
      </c>
      <c r="I20"/>
      <c r="J20"/>
      <c r="K20"/>
    </row>
    <row r="21" spans="4:11" ht="46.5" customHeight="1" x14ac:dyDescent="0.25">
      <c r="D21" s="276"/>
      <c r="E21" s="126" t="s">
        <v>130</v>
      </c>
      <c r="F21" s="96"/>
      <c r="G21" s="107">
        <v>0.5</v>
      </c>
      <c r="H21" s="105">
        <f>IF(AND(G21&gt;0,J14&gt;0),(G21*J14),0)</f>
        <v>2.5</v>
      </c>
      <c r="I21"/>
      <c r="J21"/>
      <c r="K21"/>
    </row>
    <row r="22" spans="4:11" ht="33.75" customHeight="1" x14ac:dyDescent="0.25">
      <c r="D22" s="276"/>
      <c r="E22" s="126" t="s">
        <v>131</v>
      </c>
      <c r="F22" s="96"/>
      <c r="G22" s="107">
        <v>0.5</v>
      </c>
      <c r="H22" s="105">
        <f>IF(AND(G22&gt;0,J15&gt;0),(G22*J15),0)</f>
        <v>2.5</v>
      </c>
      <c r="I22"/>
      <c r="J22"/>
      <c r="K22"/>
    </row>
    <row r="23" spans="4:11" ht="33.75" customHeight="1" x14ac:dyDescent="0.25">
      <c r="D23" s="276"/>
      <c r="E23" s="126" t="s">
        <v>132</v>
      </c>
      <c r="F23" s="96"/>
      <c r="G23" s="107">
        <v>0.5</v>
      </c>
      <c r="H23" s="105">
        <f>IF(AND(G23&gt;0,J16&gt;0),(G23*J16),0)</f>
        <v>2.5</v>
      </c>
      <c r="I23"/>
      <c r="J23"/>
      <c r="K23"/>
    </row>
    <row r="24" spans="4:11" ht="49.5" customHeight="1" x14ac:dyDescent="0.25">
      <c r="D24" s="276"/>
      <c r="E24" s="126" t="s">
        <v>133</v>
      </c>
      <c r="F24" s="96"/>
      <c r="G24" s="107">
        <v>0.5</v>
      </c>
      <c r="H24" s="105">
        <f>IF(AND(G24&gt;0,J17&gt;0),(G24*J17),0)</f>
        <v>2.5</v>
      </c>
      <c r="I24"/>
      <c r="J24"/>
      <c r="K24"/>
    </row>
    <row r="25" spans="4:11" ht="43.5" customHeight="1" x14ac:dyDescent="0.25">
      <c r="D25" s="276"/>
      <c r="E25" s="126" t="s">
        <v>134</v>
      </c>
      <c r="F25" s="96"/>
      <c r="G25" s="107">
        <v>0.5</v>
      </c>
      <c r="H25" s="105">
        <f>IF(AND(G25&gt;0,J18&gt;0),(G25*J18),0)</f>
        <v>5</v>
      </c>
      <c r="I25"/>
      <c r="J25"/>
      <c r="K25"/>
    </row>
    <row r="26" spans="4:11" ht="36" customHeight="1" thickBot="1" x14ac:dyDescent="0.3">
      <c r="D26" s="108"/>
      <c r="E26" s="109"/>
      <c r="F26" s="109"/>
      <c r="G26" s="110" t="s">
        <v>138</v>
      </c>
      <c r="H26" s="118">
        <f>SUM(H21:H25)</f>
        <v>15</v>
      </c>
      <c r="I26"/>
      <c r="J26"/>
      <c r="K26"/>
    </row>
    <row r="27" spans="4:11" ht="58.5" customHeight="1" x14ac:dyDescent="0.25">
      <c r="D27" s="277" t="s">
        <v>135</v>
      </c>
      <c r="E27" s="133" t="s">
        <v>156</v>
      </c>
      <c r="F27" s="125" t="s">
        <v>150</v>
      </c>
      <c r="G27" s="125" t="s">
        <v>151</v>
      </c>
      <c r="H27"/>
      <c r="I27"/>
      <c r="J27"/>
      <c r="K27"/>
    </row>
    <row r="28" spans="4:11" ht="48" customHeight="1" x14ac:dyDescent="0.25">
      <c r="D28" s="278"/>
      <c r="E28" s="98"/>
      <c r="F28" s="113">
        <f>$H$26</f>
        <v>15</v>
      </c>
      <c r="G28" s="114">
        <f>IF(AND(H26&gt;0,H11&gt;0),($H$26/$H$11),0)</f>
        <v>0.5</v>
      </c>
      <c r="H28"/>
      <c r="I28"/>
      <c r="J28"/>
      <c r="K28"/>
    </row>
  </sheetData>
  <mergeCells count="3">
    <mergeCell ref="D13:D18"/>
    <mergeCell ref="D20:D25"/>
    <mergeCell ref="D27:D28"/>
  </mergeCells>
  <phoneticPr fontId="21" type="noConversion"/>
  <printOptions horizontalCentered="1"/>
  <pageMargins left="0.2" right="0.19" top="0.26" bottom="0.42" header="0.17" footer="0.17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C5:N31"/>
  <sheetViews>
    <sheetView showGridLines="0" view="pageBreakPreview" zoomScale="70" zoomScaleNormal="70" zoomScaleSheetLayoutView="70" workbookViewId="0">
      <selection sqref="A1:XFD1048576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7" t="s">
        <v>173</v>
      </c>
      <c r="E8" s="207"/>
      <c r="F8" s="291" t="s">
        <v>168</v>
      </c>
      <c r="G8" s="292"/>
      <c r="H8" s="292"/>
      <c r="I8" s="292"/>
      <c r="J8" s="292"/>
      <c r="K8" s="293"/>
      <c r="N8" s="112"/>
    </row>
    <row r="9" spans="3:14" ht="31.5" x14ac:dyDescent="0.25">
      <c r="D9" s="301" t="s">
        <v>158</v>
      </c>
      <c r="E9" s="302"/>
      <c r="F9" s="303"/>
      <c r="G9" s="303"/>
      <c r="H9" s="303"/>
      <c r="I9" s="304"/>
      <c r="J9" s="299" t="s">
        <v>174</v>
      </c>
      <c r="K9" s="300"/>
      <c r="N9" s="112"/>
    </row>
    <row r="10" spans="3:14" ht="45" customHeight="1" x14ac:dyDescent="0.25">
      <c r="D10" s="296" t="s">
        <v>127</v>
      </c>
      <c r="E10" s="297"/>
      <c r="F10" s="298"/>
      <c r="G10" s="298"/>
      <c r="H10" s="298"/>
      <c r="I10" s="298"/>
      <c r="J10" s="159" t="s">
        <v>162</v>
      </c>
      <c r="K10" s="202"/>
      <c r="N10" s="112"/>
    </row>
    <row r="11" spans="3:14" ht="42" customHeight="1" x14ac:dyDescent="0.25">
      <c r="D11" s="305" t="s">
        <v>179</v>
      </c>
      <c r="E11" s="306"/>
      <c r="F11" s="281"/>
      <c r="G11" s="281"/>
      <c r="H11" s="281"/>
      <c r="I11" s="281"/>
      <c r="J11" s="159" t="s">
        <v>163</v>
      </c>
      <c r="K11" s="203"/>
      <c r="N11" s="112"/>
    </row>
    <row r="12" spans="3:14" customFormat="1" ht="51" customHeight="1" x14ac:dyDescent="0.25">
      <c r="D12" s="305" t="s">
        <v>169</v>
      </c>
      <c r="E12" s="306"/>
      <c r="F12" s="280"/>
      <c r="G12" s="280"/>
      <c r="H12" s="280"/>
      <c r="I12" s="280"/>
      <c r="J12" s="159" t="s">
        <v>164</v>
      </c>
      <c r="K12" s="204"/>
    </row>
    <row r="13" spans="3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3:14" customFormat="1" ht="59.25" customHeight="1" thickBot="1" x14ac:dyDescent="0.3">
      <c r="D14" s="294" t="s">
        <v>166</v>
      </c>
      <c r="E14" s="295"/>
      <c r="F14" s="290"/>
      <c r="G14" s="290"/>
      <c r="H14" s="208" t="s">
        <v>180</v>
      </c>
      <c r="I14" s="212"/>
      <c r="J14" s="213" t="s">
        <v>176</v>
      </c>
      <c r="K14" s="214">
        <v>1</v>
      </c>
    </row>
    <row r="15" spans="3:14" ht="76.5" customHeight="1" x14ac:dyDescent="0.25">
      <c r="D15" s="285" t="s">
        <v>128</v>
      </c>
      <c r="E15" s="288" t="s">
        <v>142</v>
      </c>
      <c r="F15" s="288"/>
      <c r="G15" s="211" t="s">
        <v>171</v>
      </c>
      <c r="H15" s="211" t="s">
        <v>143</v>
      </c>
      <c r="I15" s="211" t="s">
        <v>153</v>
      </c>
      <c r="J15" s="211" t="s">
        <v>144</v>
      </c>
      <c r="K15" s="211" t="s">
        <v>145</v>
      </c>
    </row>
    <row r="16" spans="3:14" ht="37.5" customHeight="1" x14ac:dyDescent="0.25">
      <c r="D16" s="286"/>
      <c r="E16" s="126" t="s">
        <v>130</v>
      </c>
      <c r="F16" s="142"/>
      <c r="G16" s="138"/>
      <c r="H16" s="138"/>
      <c r="I16" s="140"/>
      <c r="J16" s="139"/>
      <c r="K16" s="130">
        <v>30</v>
      </c>
    </row>
    <row r="17" spans="4:11" ht="33" customHeight="1" x14ac:dyDescent="0.25">
      <c r="D17" s="286"/>
      <c r="E17" s="126" t="s">
        <v>131</v>
      </c>
      <c r="F17" s="142"/>
      <c r="G17" s="138"/>
      <c r="H17" s="138"/>
      <c r="I17" s="140"/>
      <c r="J17" s="139"/>
      <c r="K17" s="130">
        <v>50</v>
      </c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>
        <v>20</v>
      </c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50</v>
      </c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4</v>
      </c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69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0.69</v>
      </c>
    </row>
  </sheetData>
  <mergeCells count="19">
    <mergeCell ref="F8:K8"/>
    <mergeCell ref="D14:E14"/>
    <mergeCell ref="D10:E10"/>
    <mergeCell ref="F10:I10"/>
    <mergeCell ref="J9:K9"/>
    <mergeCell ref="D9:E9"/>
    <mergeCell ref="F9:I9"/>
    <mergeCell ref="D11:E11"/>
    <mergeCell ref="D12:E12"/>
    <mergeCell ref="D13:E13"/>
    <mergeCell ref="F11:I11"/>
    <mergeCell ref="I31:J31"/>
    <mergeCell ref="F12:I12"/>
    <mergeCell ref="F13:I13"/>
    <mergeCell ref="F31:H31"/>
    <mergeCell ref="D15:D21"/>
    <mergeCell ref="E15:F15"/>
    <mergeCell ref="D23:D29"/>
    <mergeCell ref="F14:G14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8:N31"/>
  <sheetViews>
    <sheetView topLeftCell="A13" zoomScale="80" zoomScaleNormal="8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202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290" t="s">
        <v>304</v>
      </c>
      <c r="G14" s="290"/>
      <c r="H14" s="208" t="s">
        <v>180</v>
      </c>
      <c r="I14" s="217"/>
      <c r="J14" s="213" t="s">
        <v>176</v>
      </c>
      <c r="K14" s="246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86"/>
      <c r="E16" s="126" t="s">
        <v>130</v>
      </c>
      <c r="F16" s="244" t="s">
        <v>257</v>
      </c>
      <c r="G16" s="244" t="s">
        <v>263</v>
      </c>
      <c r="H16" s="241" t="s">
        <v>212</v>
      </c>
      <c r="I16" s="242" t="s">
        <v>260</v>
      </c>
      <c r="J16" s="243">
        <v>44561</v>
      </c>
      <c r="K16" s="130">
        <v>30</v>
      </c>
    </row>
    <row r="17" spans="4:11" ht="48" customHeight="1" x14ac:dyDescent="0.25">
      <c r="D17" s="286"/>
      <c r="E17" s="126" t="s">
        <v>131</v>
      </c>
      <c r="F17" s="244" t="s">
        <v>258</v>
      </c>
      <c r="G17" s="244" t="s">
        <v>263</v>
      </c>
      <c r="H17" s="241" t="s">
        <v>212</v>
      </c>
      <c r="I17" s="242" t="s">
        <v>261</v>
      </c>
      <c r="J17" s="243">
        <v>44561</v>
      </c>
      <c r="K17" s="130">
        <v>50</v>
      </c>
    </row>
    <row r="18" spans="4:11" ht="33.75" customHeight="1" x14ac:dyDescent="0.25">
      <c r="D18" s="286"/>
      <c r="E18" s="126" t="s">
        <v>132</v>
      </c>
      <c r="F18" s="245" t="s">
        <v>259</v>
      </c>
      <c r="G18" s="244" t="s">
        <v>263</v>
      </c>
      <c r="H18" s="241" t="s">
        <v>212</v>
      </c>
      <c r="I18" s="242" t="s">
        <v>262</v>
      </c>
      <c r="J18" s="243">
        <v>44561</v>
      </c>
      <c r="K18" s="130">
        <v>20</v>
      </c>
    </row>
    <row r="19" spans="4:11" ht="35.25" customHeight="1" x14ac:dyDescent="0.25">
      <c r="D19" s="286"/>
      <c r="E19" s="126" t="s">
        <v>133</v>
      </c>
      <c r="F19" s="241"/>
      <c r="G19" s="241"/>
      <c r="H19" s="241"/>
      <c r="I19" s="242"/>
      <c r="J19" s="243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247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247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247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247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247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8:N31"/>
  <sheetViews>
    <sheetView topLeftCell="A10" zoomScale="70" zoomScaleNormal="7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201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305</v>
      </c>
      <c r="G14" s="310"/>
      <c r="H14" s="208" t="s">
        <v>180</v>
      </c>
      <c r="I14" s="217"/>
      <c r="J14" s="213" t="s">
        <v>176</v>
      </c>
      <c r="K14" s="246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86"/>
      <c r="E16" s="126" t="s">
        <v>130</v>
      </c>
      <c r="F16" s="218" t="s">
        <v>192</v>
      </c>
      <c r="G16" s="218" t="s">
        <v>210</v>
      </c>
      <c r="H16" s="218" t="s">
        <v>186</v>
      </c>
      <c r="I16" s="218" t="s">
        <v>196</v>
      </c>
      <c r="J16" s="223">
        <v>44561</v>
      </c>
      <c r="K16" s="130">
        <v>20</v>
      </c>
    </row>
    <row r="17" spans="4:11" ht="33" customHeight="1" x14ac:dyDescent="0.25">
      <c r="D17" s="286"/>
      <c r="E17" s="126" t="s">
        <v>131</v>
      </c>
      <c r="F17" s="218" t="s">
        <v>193</v>
      </c>
      <c r="G17" s="218" t="s">
        <v>210</v>
      </c>
      <c r="H17" s="218" t="s">
        <v>186</v>
      </c>
      <c r="I17" s="218" t="s">
        <v>197</v>
      </c>
      <c r="J17" s="223">
        <v>44469</v>
      </c>
      <c r="K17" s="130">
        <v>30</v>
      </c>
    </row>
    <row r="18" spans="4:11" ht="33.75" customHeight="1" x14ac:dyDescent="0.25">
      <c r="D18" s="286"/>
      <c r="E18" s="126" t="s">
        <v>132</v>
      </c>
      <c r="F18" s="218" t="s">
        <v>194</v>
      </c>
      <c r="G18" s="218" t="s">
        <v>210</v>
      </c>
      <c r="H18" s="218" t="s">
        <v>186</v>
      </c>
      <c r="I18" s="218" t="s">
        <v>198</v>
      </c>
      <c r="J18" s="223">
        <v>44561</v>
      </c>
      <c r="K18" s="130">
        <v>30</v>
      </c>
    </row>
    <row r="19" spans="4:11" ht="35.25" customHeight="1" x14ac:dyDescent="0.25">
      <c r="D19" s="286"/>
      <c r="E19" s="126" t="s">
        <v>133</v>
      </c>
      <c r="F19" s="218" t="s">
        <v>195</v>
      </c>
      <c r="G19" s="218" t="s">
        <v>210</v>
      </c>
      <c r="H19" s="218" t="s">
        <v>186</v>
      </c>
      <c r="I19" s="218" t="s">
        <v>199</v>
      </c>
      <c r="J19" s="223">
        <v>44561</v>
      </c>
      <c r="K19" s="130">
        <v>20</v>
      </c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D8:N31"/>
  <sheetViews>
    <sheetView topLeftCell="A16" zoomScale="80" zoomScaleNormal="80" workbookViewId="0">
      <selection activeCell="M18" sqref="M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203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306</v>
      </c>
      <c r="G14" s="31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86"/>
      <c r="E16" s="126" t="s">
        <v>130</v>
      </c>
      <c r="F16" s="138" t="s">
        <v>270</v>
      </c>
      <c r="G16" s="138" t="s">
        <v>272</v>
      </c>
      <c r="H16" s="138" t="s">
        <v>212</v>
      </c>
      <c r="I16" s="140" t="s">
        <v>273</v>
      </c>
      <c r="J16" s="139">
        <v>44561</v>
      </c>
      <c r="K16" s="130">
        <v>50</v>
      </c>
    </row>
    <row r="17" spans="4:11" ht="65.25" customHeight="1" x14ac:dyDescent="0.25">
      <c r="D17" s="286"/>
      <c r="E17" s="126" t="s">
        <v>131</v>
      </c>
      <c r="F17" s="138" t="s">
        <v>271</v>
      </c>
      <c r="G17" s="138" t="s">
        <v>322</v>
      </c>
      <c r="H17" s="138" t="s">
        <v>212</v>
      </c>
      <c r="I17" s="140" t="s">
        <v>274</v>
      </c>
      <c r="J17" s="139">
        <v>44561</v>
      </c>
      <c r="K17" s="130">
        <v>20</v>
      </c>
    </row>
    <row r="18" spans="4:11" ht="65.25" customHeight="1" x14ac:dyDescent="0.25">
      <c r="D18" s="286"/>
      <c r="E18" s="126" t="s">
        <v>132</v>
      </c>
      <c r="F18" s="138" t="s">
        <v>323</v>
      </c>
      <c r="G18" s="138" t="s">
        <v>322</v>
      </c>
      <c r="H18" s="138" t="s">
        <v>186</v>
      </c>
      <c r="I18" s="140" t="s">
        <v>324</v>
      </c>
      <c r="J18" s="139">
        <v>44561</v>
      </c>
      <c r="K18" s="130">
        <v>30</v>
      </c>
    </row>
    <row r="19" spans="4:11" ht="35.25" customHeight="1" x14ac:dyDescent="0.25">
      <c r="D19" s="286"/>
      <c r="E19" s="126" t="s">
        <v>133</v>
      </c>
      <c r="F19" s="142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D8:N31"/>
  <sheetViews>
    <sheetView topLeftCell="A19" zoomScale="70" zoomScaleNormal="70" workbookViewId="0">
      <selection activeCell="P15" sqref="P15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204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307</v>
      </c>
      <c r="G14" s="31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86"/>
      <c r="E16" s="126" t="s">
        <v>130</v>
      </c>
      <c r="F16" s="138" t="s">
        <v>275</v>
      </c>
      <c r="G16" s="138" t="s">
        <v>277</v>
      </c>
      <c r="H16" s="138" t="s">
        <v>186</v>
      </c>
      <c r="I16" s="140" t="s">
        <v>278</v>
      </c>
      <c r="J16" s="139">
        <v>44561</v>
      </c>
      <c r="K16" s="130">
        <v>50</v>
      </c>
    </row>
    <row r="17" spans="4:11" ht="33" customHeight="1" x14ac:dyDescent="0.25">
      <c r="D17" s="286"/>
      <c r="E17" s="126" t="s">
        <v>131</v>
      </c>
      <c r="F17" s="138" t="s">
        <v>276</v>
      </c>
      <c r="G17" s="138" t="s">
        <v>277</v>
      </c>
      <c r="H17" s="138" t="s">
        <v>212</v>
      </c>
      <c r="I17" s="140" t="s">
        <v>274</v>
      </c>
      <c r="J17" s="139">
        <v>44561</v>
      </c>
      <c r="K17" s="130">
        <v>50</v>
      </c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D8:N31"/>
  <sheetViews>
    <sheetView topLeftCell="A10" zoomScale="70" zoomScaleNormal="7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1" t="s">
        <v>168</v>
      </c>
      <c r="G8" s="292"/>
      <c r="H8" s="292"/>
      <c r="I8" s="292"/>
      <c r="J8" s="292"/>
      <c r="K8" s="293"/>
      <c r="N8" s="112"/>
    </row>
    <row r="9" spans="4:14" ht="31.5" x14ac:dyDescent="0.25">
      <c r="D9" s="301" t="s">
        <v>158</v>
      </c>
      <c r="E9" s="302"/>
      <c r="F9" s="309" t="s">
        <v>182</v>
      </c>
      <c r="G9" s="309"/>
      <c r="H9" s="309"/>
      <c r="I9" s="309"/>
      <c r="J9" s="299" t="s">
        <v>174</v>
      </c>
      <c r="K9" s="300"/>
      <c r="N9" s="112"/>
    </row>
    <row r="10" spans="4:14" ht="45" customHeight="1" x14ac:dyDescent="0.25">
      <c r="D10" s="296" t="s">
        <v>127</v>
      </c>
      <c r="E10" s="297"/>
      <c r="F10" s="298" t="s">
        <v>184</v>
      </c>
      <c r="G10" s="298"/>
      <c r="H10" s="298"/>
      <c r="I10" s="298"/>
      <c r="J10" s="159" t="s">
        <v>162</v>
      </c>
      <c r="K10" s="202"/>
      <c r="N10" s="112"/>
    </row>
    <row r="11" spans="4:14" ht="42" customHeight="1" x14ac:dyDescent="0.25">
      <c r="D11" s="305" t="s">
        <v>179</v>
      </c>
      <c r="E11" s="306"/>
      <c r="F11" s="281" t="s">
        <v>200</v>
      </c>
      <c r="G11" s="281"/>
      <c r="H11" s="281"/>
      <c r="I11" s="281"/>
      <c r="J11" s="159" t="s">
        <v>163</v>
      </c>
      <c r="K11" s="203"/>
      <c r="N11" s="112"/>
    </row>
    <row r="12" spans="4:14" customFormat="1" ht="51" customHeight="1" x14ac:dyDescent="0.25">
      <c r="D12" s="305" t="s">
        <v>169</v>
      </c>
      <c r="E12" s="306"/>
      <c r="F12" s="280" t="s">
        <v>205</v>
      </c>
      <c r="G12" s="280"/>
      <c r="H12" s="280"/>
      <c r="I12" s="280"/>
      <c r="J12" s="159" t="s">
        <v>164</v>
      </c>
      <c r="K12" s="204"/>
    </row>
    <row r="13" spans="4:14" customFormat="1" ht="39.950000000000003" customHeight="1" x14ac:dyDescent="0.35">
      <c r="D13" s="307" t="s">
        <v>170</v>
      </c>
      <c r="E13" s="308"/>
      <c r="F13" s="281"/>
      <c r="G13" s="281"/>
      <c r="H13" s="281"/>
      <c r="I13" s="281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294" t="s">
        <v>166</v>
      </c>
      <c r="E14" s="295"/>
      <c r="F14" s="310" t="s">
        <v>308</v>
      </c>
      <c r="G14" s="310"/>
      <c r="H14" s="208" t="s">
        <v>180</v>
      </c>
      <c r="I14" s="217"/>
      <c r="J14" s="213" t="s">
        <v>176</v>
      </c>
      <c r="K14" s="246">
        <v>1</v>
      </c>
    </row>
    <row r="15" spans="4:14" ht="76.5" customHeight="1" x14ac:dyDescent="0.25">
      <c r="D15" s="285" t="s">
        <v>128</v>
      </c>
      <c r="E15" s="288" t="s">
        <v>142</v>
      </c>
      <c r="F15" s="288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86"/>
      <c r="E16" s="126" t="s">
        <v>130</v>
      </c>
      <c r="F16" s="244" t="s">
        <v>279</v>
      </c>
      <c r="G16" s="241" t="s">
        <v>281</v>
      </c>
      <c r="H16" s="241" t="s">
        <v>212</v>
      </c>
      <c r="I16" s="242" t="s">
        <v>274</v>
      </c>
      <c r="J16" s="243">
        <v>44561</v>
      </c>
      <c r="K16" s="130">
        <v>40</v>
      </c>
    </row>
    <row r="17" spans="4:11" ht="33" customHeight="1" x14ac:dyDescent="0.25">
      <c r="D17" s="286"/>
      <c r="E17" s="126" t="s">
        <v>131</v>
      </c>
      <c r="F17" s="244" t="s">
        <v>280</v>
      </c>
      <c r="G17" s="241" t="s">
        <v>281</v>
      </c>
      <c r="H17" s="241" t="s">
        <v>212</v>
      </c>
      <c r="I17" s="242" t="s">
        <v>282</v>
      </c>
      <c r="J17" s="243">
        <v>44561</v>
      </c>
      <c r="K17" s="130">
        <v>60</v>
      </c>
    </row>
    <row r="18" spans="4:11" ht="33.75" customHeight="1" x14ac:dyDescent="0.25">
      <c r="D18" s="28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8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8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87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85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86"/>
      <c r="E24" s="126" t="s">
        <v>130</v>
      </c>
      <c r="F24" s="99"/>
      <c r="G24" s="101"/>
      <c r="H24" s="100"/>
      <c r="I24" s="248"/>
      <c r="J24" s="129"/>
      <c r="K24" s="249"/>
    </row>
    <row r="25" spans="4:11" ht="33.75" customHeight="1" x14ac:dyDescent="0.25">
      <c r="D25" s="286"/>
      <c r="E25" s="126" t="s">
        <v>131</v>
      </c>
      <c r="F25" s="99"/>
      <c r="G25" s="101"/>
      <c r="H25" s="100"/>
      <c r="I25" s="248"/>
      <c r="J25" s="129"/>
      <c r="K25" s="249"/>
    </row>
    <row r="26" spans="4:11" ht="33.75" customHeight="1" x14ac:dyDescent="0.25">
      <c r="D26" s="286"/>
      <c r="E26" s="126" t="s">
        <v>132</v>
      </c>
      <c r="F26" s="99"/>
      <c r="G26" s="101"/>
      <c r="H26" s="100"/>
      <c r="I26" s="248"/>
      <c r="J26" s="129"/>
      <c r="K26" s="249"/>
    </row>
    <row r="27" spans="4:11" ht="49.5" customHeight="1" x14ac:dyDescent="0.25">
      <c r="D27" s="286"/>
      <c r="E27" s="126" t="s">
        <v>133</v>
      </c>
      <c r="F27" s="99"/>
      <c r="G27" s="101"/>
      <c r="H27" s="100"/>
      <c r="I27" s="248"/>
      <c r="J27" s="129"/>
      <c r="K27" s="249"/>
    </row>
    <row r="28" spans="4:11" ht="43.5" customHeight="1" x14ac:dyDescent="0.25">
      <c r="D28" s="286"/>
      <c r="E28" s="126" t="s">
        <v>134</v>
      </c>
      <c r="F28" s="99"/>
      <c r="G28" s="101"/>
      <c r="H28" s="100"/>
      <c r="I28" s="248"/>
      <c r="J28" s="129"/>
      <c r="K28" s="249"/>
    </row>
    <row r="29" spans="4:11" ht="36" customHeight="1" thickBot="1" x14ac:dyDescent="0.3">
      <c r="D29" s="289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82"/>
      <c r="G31" s="283"/>
      <c r="H31" s="284"/>
      <c r="I31" s="279" t="s">
        <v>155</v>
      </c>
      <c r="J31" s="279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29</vt:i4>
      </vt:variant>
      <vt:variant>
        <vt:lpstr>Intervalli denominati</vt:lpstr>
      </vt:variant>
      <vt:variant>
        <vt:i4>24</vt:i4>
      </vt:variant>
    </vt:vector>
  </HeadingPairs>
  <TitlesOfParts>
    <vt:vector size="53" baseType="lpstr">
      <vt:lpstr>DIRIGENTI_OLD</vt:lpstr>
      <vt:lpstr>Foglio2</vt:lpstr>
      <vt:lpstr>PERFORMANCE_DIRIGENTI</vt:lpstr>
      <vt:lpstr>ob. perf.ORG.2021-MODELLO</vt:lpstr>
      <vt:lpstr>A01.1</vt:lpstr>
      <vt:lpstr>A01.2</vt:lpstr>
      <vt:lpstr>A01.3</vt:lpstr>
      <vt:lpstr>A01.4</vt:lpstr>
      <vt:lpstr>A01.5</vt:lpstr>
      <vt:lpstr>A01.6</vt:lpstr>
      <vt:lpstr>A01.7</vt:lpstr>
      <vt:lpstr>A01.8</vt:lpstr>
      <vt:lpstr>A01.9</vt:lpstr>
      <vt:lpstr>A01.10</vt:lpstr>
      <vt:lpstr>A01.11</vt:lpstr>
      <vt:lpstr>A01.12</vt:lpstr>
      <vt:lpstr>A01.14</vt:lpstr>
      <vt:lpstr>A01.15</vt:lpstr>
      <vt:lpstr>A01.16</vt:lpstr>
      <vt:lpstr>A01.17</vt:lpstr>
      <vt:lpstr>ob. perf.IND.2021-MODELLO</vt:lpstr>
      <vt:lpstr>ATT.1</vt:lpstr>
      <vt:lpstr>ATT.2</vt:lpstr>
      <vt:lpstr>ATT.3</vt:lpstr>
      <vt:lpstr>ATT.4</vt:lpstr>
      <vt:lpstr>ATT.5</vt:lpstr>
      <vt:lpstr>ATT.6</vt:lpstr>
      <vt:lpstr>COMPARTO_PO-AP</vt:lpstr>
      <vt:lpstr>CATEGORIA_D</vt:lpstr>
      <vt:lpstr>A01.1!Area_stampa</vt:lpstr>
      <vt:lpstr>A01.10!Area_stampa</vt:lpstr>
      <vt:lpstr>A01.11!Area_stampa</vt:lpstr>
      <vt:lpstr>A01.12!Area_stampa</vt:lpstr>
      <vt:lpstr>A01.2!Area_stampa</vt:lpstr>
      <vt:lpstr>A01.3!Area_stampa</vt:lpstr>
      <vt:lpstr>A01.4!Area_stampa</vt:lpstr>
      <vt:lpstr>A01.5!Area_stampa</vt:lpstr>
      <vt:lpstr>A01.6!Area_stampa</vt:lpstr>
      <vt:lpstr>A01.7!Area_stampa</vt:lpstr>
      <vt:lpstr>A01.8!Area_stampa</vt:lpstr>
      <vt:lpstr>A01.9!Area_stampa</vt:lpstr>
      <vt:lpstr>ATT.1!Area_stampa</vt:lpstr>
      <vt:lpstr>ATT.2!Area_stampa</vt:lpstr>
      <vt:lpstr>ATT.3!Area_stampa</vt:lpstr>
      <vt:lpstr>ATT.4!Area_stampa</vt:lpstr>
      <vt:lpstr>ATT.5!Area_stampa</vt:lpstr>
      <vt:lpstr>ATT.6!Area_stampa</vt:lpstr>
      <vt:lpstr>CATEGORIA_D!Area_stampa</vt:lpstr>
      <vt:lpstr>'COMPARTO_PO-AP'!Area_stampa</vt:lpstr>
      <vt:lpstr>DIRIGENTI_OLD!Area_stampa</vt:lpstr>
      <vt:lpstr>'ob. perf.IND.2021-MODELLO'!Area_stampa</vt:lpstr>
      <vt:lpstr>'ob. perf.ORG.2021-MODELLO'!Area_stampa</vt:lpstr>
      <vt:lpstr>PERFORMANCE_DIRIGENTI!Area_stampa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tedeschi</dc:creator>
  <cp:lastModifiedBy>mgiuliano</cp:lastModifiedBy>
  <cp:lastPrinted>2021-06-03T11:51:40Z</cp:lastPrinted>
  <dcterms:created xsi:type="dcterms:W3CDTF">2015-03-10T09:03:50Z</dcterms:created>
  <dcterms:modified xsi:type="dcterms:W3CDTF">2021-09-27T09:31:21Z</dcterms:modified>
</cp:coreProperties>
</file>